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 activeTab="7"/>
  </bookViews>
  <sheets>
    <sheet name=" Bilans zał.5 Rozp." sheetId="21" r:id="rId1"/>
    <sheet name="RZiS zał.10 Rozp." sheetId="2" r:id="rId2"/>
    <sheet name="ZZF zał.11 Rozp." sheetId="4" r:id="rId3"/>
    <sheet name="Spis treści" sheetId="5" r:id="rId4"/>
    <sheet name="wprowadzenie 1.1 - 3" sheetId="24" r:id="rId5"/>
    <sheet name="wprowadzenie 4 - 5" sheetId="25" r:id="rId6"/>
    <sheet name="1.1" sheetId="7" r:id="rId7"/>
    <sheet name="1.2 -1.4" sheetId="8" r:id="rId8"/>
    <sheet name="1.5 - 1.6" sheetId="9" r:id="rId9"/>
    <sheet name="1.7" sheetId="10" r:id="rId10"/>
    <sheet name="1.8 - 1.10" sheetId="12" r:id="rId11"/>
    <sheet name="1.11 - 1.12" sheetId="13" r:id="rId12"/>
    <sheet name="1.13" sheetId="14" r:id="rId13"/>
    <sheet name="1.14 - 1.16" sheetId="15" r:id="rId14"/>
    <sheet name="2.1 - 2.3" sheetId="19" r:id="rId15"/>
    <sheet name="2.4 - 2.5 i 3" sheetId="23" r:id="rId16"/>
    <sheet name="D 1.1." sheetId="27" r:id="rId17"/>
    <sheet name="D 1.2" sheetId="28" r:id="rId18"/>
    <sheet name=" D 1.3" sheetId="29" r:id="rId19"/>
    <sheet name="D 1.4" sheetId="30" r:id="rId20"/>
  </sheets>
  <definedNames>
    <definedName name="_xlnm.Print_Area" localSheetId="18">' D 1.3'!$A$1:$H$19</definedName>
    <definedName name="_xlnm.Print_Area" localSheetId="6">'1.1'!$A$1:$K$36</definedName>
    <definedName name="_xlnm.Print_Area" localSheetId="12">'1.13'!$A$1:$D$40</definedName>
    <definedName name="_xlnm.Print_Area" localSheetId="7">'1.2 -1.4'!$A$1:$G$36</definedName>
    <definedName name="_xlnm.Print_Area" localSheetId="8">'1.5 - 1.6'!$A$1:$I$47</definedName>
    <definedName name="_xlnm.Print_Area" localSheetId="9">'1.7'!$A$1:$I$15</definedName>
    <definedName name="_xlnm.Print_Area" localSheetId="10">'1.8 - 1.10'!$A$1:$J$28</definedName>
    <definedName name="_xlnm.Print_Area" localSheetId="14">'2.1 - 2.3'!$A$1:$G$35</definedName>
    <definedName name="_xlnm.Print_Area" localSheetId="15">'2.4 - 2.5 i 3'!$A$1:$F$47</definedName>
    <definedName name="_xlnm.Print_Area" localSheetId="16">'D 1.1.'!$A$1:$H$21</definedName>
    <definedName name="_xlnm.Print_Area" localSheetId="17">'D 1.2'!$A$1:$H$20</definedName>
    <definedName name="_xlnm.Print_Area" localSheetId="19">'D 1.4'!$A$1:$H$21</definedName>
    <definedName name="_xlnm.Print_Area" localSheetId="1">'RZiS zał.10 Rozp.'!$A$1:$D$46</definedName>
    <definedName name="_xlnm.Print_Area" localSheetId="3">'Spis treści'!$A$1:$B$75</definedName>
    <definedName name="_xlnm.Print_Area" localSheetId="5">'wprowadzenie 4 - 5'!$A$1:$B$89</definedName>
    <definedName name="_xlnm.Print_Area" localSheetId="2">'ZZF zał.11 Rozp.'!$A$1:$D$37</definedName>
  </definedNames>
  <calcPr calcId="125725"/>
</workbook>
</file>

<file path=xl/calcChain.xml><?xml version="1.0" encoding="utf-8"?>
<calcChain xmlns="http://schemas.openxmlformats.org/spreadsheetml/2006/main">
  <c r="D27" i="9"/>
  <c r="G27"/>
  <c r="G26"/>
  <c r="G25"/>
  <c r="G23"/>
  <c r="G21"/>
  <c r="G24"/>
  <c r="G22"/>
  <c r="G20"/>
  <c r="D9" i="13" l="1"/>
  <c r="K7" i="12"/>
  <c r="L7" s="1"/>
  <c r="G5"/>
  <c r="G6"/>
  <c r="G7" s="1"/>
  <c r="C7"/>
  <c r="D7"/>
  <c r="E7"/>
  <c r="F7"/>
  <c r="I11" i="10"/>
  <c r="I9"/>
  <c r="I12"/>
  <c r="I10"/>
  <c r="I8"/>
  <c r="I7"/>
  <c r="I6"/>
  <c r="I5"/>
  <c r="D14" i="9"/>
  <c r="E14"/>
  <c r="F14"/>
  <c r="C14"/>
  <c r="L10" i="7"/>
  <c r="M10" s="1"/>
  <c r="E23" i="4"/>
  <c r="E22"/>
  <c r="C26"/>
  <c r="I13" i="10" l="1"/>
  <c r="I14"/>
  <c r="H11" i="30"/>
  <c r="G11"/>
  <c r="F11"/>
  <c r="E11"/>
  <c r="D11"/>
  <c r="D8" i="15" l="1"/>
  <c r="D24" i="14"/>
  <c r="C24"/>
  <c r="C38" s="1"/>
  <c r="D29"/>
  <c r="C29"/>
  <c r="F17" i="13"/>
  <c r="F18"/>
  <c r="F19"/>
  <c r="F20"/>
  <c r="F16"/>
  <c r="E13" i="10"/>
  <c r="F13"/>
  <c r="G13"/>
  <c r="E14"/>
  <c r="F14"/>
  <c r="G14"/>
  <c r="H14"/>
  <c r="H13"/>
  <c r="F43" i="9"/>
  <c r="E43"/>
  <c r="D43"/>
  <c r="F42"/>
  <c r="E42"/>
  <c r="D42"/>
  <c r="G41"/>
  <c r="G40"/>
  <c r="G39"/>
  <c r="G38"/>
  <c r="G37"/>
  <c r="G43" s="1"/>
  <c r="G36"/>
  <c r="G42" s="1"/>
  <c r="F13"/>
  <c r="F4"/>
  <c r="G23" i="8"/>
  <c r="G24"/>
  <c r="G22"/>
  <c r="G21"/>
  <c r="G16"/>
  <c r="G17"/>
  <c r="G15"/>
  <c r="G14"/>
  <c r="F25"/>
  <c r="F18"/>
  <c r="E25"/>
  <c r="E18"/>
  <c r="L37" i="7"/>
  <c r="K35"/>
  <c r="K29"/>
  <c r="K23"/>
  <c r="K21"/>
  <c r="K36" s="1"/>
  <c r="K15"/>
  <c r="K8"/>
  <c r="M37" l="1"/>
  <c r="G25" i="8"/>
  <c r="G18"/>
  <c r="D14" i="10" l="1"/>
  <c r="C14"/>
  <c r="D13"/>
  <c r="C13"/>
  <c r="K27" i="9"/>
  <c r="K24"/>
  <c r="K43"/>
  <c r="K40"/>
  <c r="K41" s="1"/>
  <c r="K44" l="1"/>
  <c r="F6" l="1"/>
  <c r="F7"/>
  <c r="F8"/>
  <c r="F9"/>
  <c r="F10"/>
  <c r="F11"/>
  <c r="F12"/>
  <c r="F5"/>
  <c r="C32" i="8" l="1"/>
  <c r="D8"/>
  <c r="C8"/>
  <c r="J25" i="7"/>
  <c r="F38" i="14" l="1"/>
  <c r="E38"/>
  <c r="E40" s="1"/>
  <c r="F20"/>
  <c r="E20"/>
  <c r="L20" i="12"/>
  <c r="K20"/>
  <c r="D26" i="4"/>
  <c r="D38" i="14" l="1"/>
  <c r="F40" s="1"/>
  <c r="C6" i="21"/>
  <c r="C5" s="1"/>
  <c r="L36" i="7" s="1"/>
  <c r="B6" i="21"/>
  <c r="B5" s="1"/>
  <c r="L9" i="7" s="1"/>
  <c r="F16" i="23"/>
  <c r="E16"/>
  <c r="F7"/>
  <c r="E7"/>
  <c r="D26" i="15"/>
  <c r="C26"/>
  <c r="C17"/>
  <c r="C8"/>
  <c r="D12" i="14" l="1"/>
  <c r="C12"/>
  <c r="D4"/>
  <c r="C4"/>
  <c r="D21" i="13"/>
  <c r="E21"/>
  <c r="C21"/>
  <c r="C20" i="14" l="1"/>
  <c r="E22" s="1"/>
  <c r="D20"/>
  <c r="F22" s="1"/>
  <c r="F28" i="12"/>
  <c r="E28"/>
  <c r="D20"/>
  <c r="E20"/>
  <c r="F20"/>
  <c r="G20"/>
  <c r="H20"/>
  <c r="C20"/>
  <c r="J18"/>
  <c r="J19"/>
  <c r="I18"/>
  <c r="I19"/>
  <c r="J17"/>
  <c r="I17"/>
  <c r="J20" l="1"/>
  <c r="L22" s="1"/>
  <c r="I20"/>
  <c r="K22" s="1"/>
  <c r="K25" i="9"/>
  <c r="D26"/>
  <c r="F27"/>
  <c r="K28" s="1"/>
  <c r="E27"/>
  <c r="F26"/>
  <c r="E26"/>
  <c r="D25" i="8"/>
  <c r="C25"/>
  <c r="C33" i="21" l="1"/>
  <c r="B33"/>
  <c r="C27"/>
  <c r="B27"/>
  <c r="G22"/>
  <c r="G14" s="1"/>
  <c r="G12" s="1"/>
  <c r="F22"/>
  <c r="F14" s="1"/>
  <c r="F12" s="1"/>
  <c r="C22"/>
  <c r="B22"/>
  <c r="C16"/>
  <c r="B16"/>
  <c r="B3" s="1"/>
  <c r="G5"/>
  <c r="G3" s="1"/>
  <c r="E33" i="4" s="1"/>
  <c r="F5" i="21"/>
  <c r="C21" l="1"/>
  <c r="E39" i="2"/>
  <c r="E28" i="4"/>
  <c r="F28" s="1"/>
  <c r="F3" i="21"/>
  <c r="E32" i="4" s="1"/>
  <c r="E27"/>
  <c r="F27" s="1"/>
  <c r="E38" i="2"/>
  <c r="C3" i="21"/>
  <c r="G42"/>
  <c r="B21"/>
  <c r="B42" s="1"/>
  <c r="C33" i="19"/>
  <c r="C30"/>
  <c r="C26"/>
  <c r="C23"/>
  <c r="E17"/>
  <c r="D17"/>
  <c r="C17"/>
  <c r="F9"/>
  <c r="E9"/>
  <c r="D9"/>
  <c r="C9"/>
  <c r="G8"/>
  <c r="G7"/>
  <c r="G6"/>
  <c r="G5"/>
  <c r="J9" i="13"/>
  <c r="I9"/>
  <c r="H9"/>
  <c r="G9"/>
  <c r="F9"/>
  <c r="E9"/>
  <c r="C9"/>
  <c r="D18" i="8"/>
  <c r="C18"/>
  <c r="J34" i="7"/>
  <c r="J33"/>
  <c r="J32"/>
  <c r="J31"/>
  <c r="J30"/>
  <c r="G29"/>
  <c r="F29"/>
  <c r="E29"/>
  <c r="D29"/>
  <c r="C29"/>
  <c r="J28"/>
  <c r="J26"/>
  <c r="J24"/>
  <c r="G23"/>
  <c r="G35" s="1"/>
  <c r="F23"/>
  <c r="F35" s="1"/>
  <c r="E23"/>
  <c r="E35" s="1"/>
  <c r="D23"/>
  <c r="C23"/>
  <c r="C35" s="1"/>
  <c r="J22"/>
  <c r="J20"/>
  <c r="J19"/>
  <c r="J18"/>
  <c r="J17"/>
  <c r="J16"/>
  <c r="I15"/>
  <c r="H15"/>
  <c r="G15"/>
  <c r="F15"/>
  <c r="E15"/>
  <c r="D15"/>
  <c r="C15"/>
  <c r="J14"/>
  <c r="J13"/>
  <c r="J12"/>
  <c r="J11"/>
  <c r="J10"/>
  <c r="J9"/>
  <c r="I8"/>
  <c r="H8"/>
  <c r="G8"/>
  <c r="F8"/>
  <c r="E8"/>
  <c r="D8"/>
  <c r="C8"/>
  <c r="J7"/>
  <c r="M9" l="1"/>
  <c r="C42" i="21"/>
  <c r="F42"/>
  <c r="D35" i="7"/>
  <c r="D21"/>
  <c r="H21"/>
  <c r="H36" s="1"/>
  <c r="E21"/>
  <c r="E36" s="1"/>
  <c r="I21"/>
  <c r="I36" s="1"/>
  <c r="C21"/>
  <c r="C36" s="1"/>
  <c r="J29"/>
  <c r="J23"/>
  <c r="G21"/>
  <c r="G36" s="1"/>
  <c r="F21"/>
  <c r="F36" s="1"/>
  <c r="C22" i="19"/>
  <c r="C29"/>
  <c r="G9"/>
  <c r="F21" i="13"/>
  <c r="J35" i="7"/>
  <c r="J15"/>
  <c r="J8"/>
  <c r="D36" l="1"/>
  <c r="J36" s="1"/>
  <c r="M36" s="1"/>
  <c r="J21"/>
  <c r="D15" i="4" l="1"/>
  <c r="C15"/>
  <c r="D4"/>
  <c r="C4"/>
  <c r="D34" i="2"/>
  <c r="C34"/>
  <c r="D30"/>
  <c r="C30"/>
  <c r="D26"/>
  <c r="C26"/>
  <c r="D22"/>
  <c r="C22"/>
  <c r="D10"/>
  <c r="C10"/>
  <c r="D3"/>
  <c r="C3"/>
  <c r="C25" i="4" l="1"/>
  <c r="D21" i="2"/>
  <c r="D29" s="1"/>
  <c r="D37" s="1"/>
  <c r="C21"/>
  <c r="C29" s="1"/>
  <c r="C37" s="1"/>
  <c r="C40" s="1"/>
  <c r="F38" s="1"/>
  <c r="D40" l="1"/>
  <c r="F39" s="1"/>
  <c r="C30" i="4"/>
  <c r="F32" s="1"/>
  <c r="D3"/>
  <c r="D25" s="1"/>
  <c r="F22"/>
  <c r="D30" l="1"/>
  <c r="F33" s="1"/>
  <c r="F23"/>
</calcChain>
</file>

<file path=xl/sharedStrings.xml><?xml version="1.0" encoding="utf-8"?>
<sst xmlns="http://schemas.openxmlformats.org/spreadsheetml/2006/main" count="1008" uniqueCount="509">
  <si>
    <t>AKTYWA</t>
  </si>
  <si>
    <t>Stan na początek roku</t>
  </si>
  <si>
    <t>Stan na koniec roku</t>
  </si>
  <si>
    <t>PASYWA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</si>
  <si>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</si>
  <si>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</si>
  <si>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</si>
  <si>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</si>
  <si>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</si>
  <si>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</si>
  <si>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</si>
  <si>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</si>
  <si>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</si>
  <si>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</si>
  <si>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</si>
  <si>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</si>
  <si>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</si>
  <si>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1. Akcje i udziały</t>
  </si>
  <si>
    <t>2. Inne papiery wartościowe</t>
  </si>
  <si>
    <t>IV. Długoterminowe aktywa finansowe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</si>
  <si>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</si>
  <si>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</si>
  <si>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</si>
  <si>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</si>
  <si>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</si>
  <si>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</si>
  <si>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</si>
  <si>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</si>
  <si>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1. Należności z tytułu dostaw i usług</t>
  </si>
  <si>
    <t>II. Należności krótkoterminowe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</si>
  <si>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</si>
  <si>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</si>
  <si>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</si>
  <si>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</si>
  <si>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</si>
  <si>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</si>
  <si>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</si>
  <si>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</si>
  <si>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</si>
  <si>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</si>
  <si>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</si>
  <si>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</si>
  <si>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</si>
  <si>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</si>
  <si>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</si>
  <si>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</si>
  <si>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</si>
  <si>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</si>
  <si>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</si>
  <si>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</si>
  <si>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</si>
  <si>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</si>
  <si>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</si>
  <si>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</si>
  <si>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</si>
  <si>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</si>
  <si>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</si>
  <si>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</si>
  <si>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</si>
  <si>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</si>
  <si>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</si>
  <si>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8. Fundusze specjalne</t>
  </si>
  <si>
    <t>8.1. Zakładowy Fundusz Świadczeń Socjalnych</t>
  </si>
  <si>
    <t>8.2. Inne fundusze</t>
  </si>
  <si>
    <t>III. Rezerwy na zobowiązania</t>
  </si>
  <si>
    <t>Suma pasywów</t>
  </si>
  <si>
    <t>.........................................</t>
  </si>
  <si>
    <t>(główny księgowy)</t>
  </si>
  <si>
    <t>...................................</t>
  </si>
  <si>
    <t>(rok, miesiąc, data)</t>
  </si>
  <si>
    <t>......................................</t>
  </si>
  <si>
    <t>(kierownik jednostki)</t>
  </si>
  <si>
    <t>Adresat
...........................</t>
  </si>
  <si>
    <t>Stan na koniec roku poprzedniego</t>
  </si>
  <si>
    <t>Stan na koniec roku bieżącego</t>
  </si>
  <si>
    <t>Adresat
............................................</t>
  </si>
  <si>
    <t>A. Przychody netto z podstawowej działalności operacyjnej</t>
  </si>
  <si>
    <t>I. Przychody netto ze sprzedaży produktów</t>
  </si>
  <si>
    <t>III. Koszt wytwarzania produktów na własne potrzeby jednostki</t>
  </si>
  <si>
    <t>IV. Przychody netto ze sprzedaży towarów i materiałów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</si>
  <si>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</si>
  <si>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</si>
  <si>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</si>
  <si>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</si>
  <si>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</si>
  <si>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</si>
  <si>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</si>
  <si>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</si>
  <si>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</si>
  <si>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</si>
  <si>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</si>
  <si>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</si>
  <si>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</si>
  <si>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</si>
  <si>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</si>
  <si>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</si>
  <si>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</si>
  <si>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</si>
  <si>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</si>
  <si>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</si>
  <si>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</si>
  <si>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</si>
  <si>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</si>
  <si>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</si>
  <si>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</si>
  <si>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</si>
  <si>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</si>
  <si>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</si>
  <si>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</si>
  <si>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</si>
  <si>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</si>
  <si>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I. Fundusz jednostki na początek okresu (BO)</t>
  </si>
  <si>
    <t>1. Zwiększenie funduszu ( 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</si>
  <si>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</si>
  <si>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</si>
  <si>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</si>
  <si>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</si>
  <si>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</si>
  <si>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</si>
  <si>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</si>
  <si>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</si>
  <si>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</si>
  <si>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</si>
  <si>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</si>
  <si>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</si>
  <si>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</si>
  <si>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</si>
  <si>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</si>
  <si>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</si>
  <si>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</si>
  <si>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</si>
  <si>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</si>
  <si>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</si>
  <si>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</si>
  <si>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</si>
  <si>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3. Nadwyżka środków obrotowych</t>
  </si>
  <si>
    <t>IV. Fundusz (II+,-III)</t>
  </si>
  <si>
    <t>SPIS TREŚCI</t>
  </si>
  <si>
    <t>Lp.</t>
  </si>
  <si>
    <t>WARTOŚĆ GRUNTÓW UŻYTKOWANYCH WIECZYŚCIE</t>
  </si>
  <si>
    <t>NALEŻNOŚCI KRÓTKOTERMINOWE</t>
  </si>
  <si>
    <t>ZOBOWIĄZANIA KRÓTKOTERMINOWE</t>
  </si>
  <si>
    <t>WYKAZ ZOBOWIĄZAŃ WARUNKOWYCH</t>
  </si>
  <si>
    <t>Wyszczególnienie</t>
  </si>
  <si>
    <t>Wartości niematerialne i prawne, razem</t>
  </si>
  <si>
    <t>a)</t>
  </si>
  <si>
    <t>b)</t>
  </si>
  <si>
    <t>-</t>
  </si>
  <si>
    <t>aktualizacja wartości</t>
  </si>
  <si>
    <t>inne</t>
  </si>
  <si>
    <t>c)</t>
  </si>
  <si>
    <t>sprzedaż</t>
  </si>
  <si>
    <t>likwidacja</t>
  </si>
  <si>
    <t>d)</t>
  </si>
  <si>
    <t>e)</t>
  </si>
  <si>
    <t>x</t>
  </si>
  <si>
    <t>f)</t>
  </si>
  <si>
    <t>BZ</t>
  </si>
  <si>
    <t>g)</t>
  </si>
  <si>
    <t>Dane z bilansu</t>
  </si>
  <si>
    <t>różnica</t>
  </si>
  <si>
    <t>h)</t>
  </si>
  <si>
    <t xml:space="preserve"> Budynki, lokale i obiekty inżynierii lądowej i wodnej</t>
  </si>
  <si>
    <t xml:space="preserve"> Urządzenia techniczne i maszyny</t>
  </si>
  <si>
    <t>Środki
transportu</t>
  </si>
  <si>
    <t>Inne środki trwałe</t>
  </si>
  <si>
    <t>Środki trwałe w budowie</t>
  </si>
  <si>
    <t>Rzeczowe aktywa trwałe, razem</t>
  </si>
  <si>
    <t>zwiększenia, z tytułu:</t>
  </si>
  <si>
    <t>używane na postawie umów leasingu finansowego</t>
  </si>
  <si>
    <t>zmniejszenia, z tytułu:</t>
  </si>
  <si>
    <t>Zwiększenie umorzenia za okres, z tytułu:</t>
  </si>
  <si>
    <t>Zmniejszenie umorzenia za okres, z tytułu:</t>
  </si>
  <si>
    <t>i)</t>
  </si>
  <si>
    <t>BO</t>
  </si>
  <si>
    <t>Razem</t>
  </si>
  <si>
    <t>Stan na początek okresu</t>
  </si>
  <si>
    <t>utworzenie</t>
  </si>
  <si>
    <t>wykorzystanie</t>
  </si>
  <si>
    <t>Stan na koniec okresu</t>
  </si>
  <si>
    <t>wartość</t>
  </si>
  <si>
    <t>Zwiększenia</t>
  </si>
  <si>
    <t>Zmniejszenia</t>
  </si>
  <si>
    <t>Stan na początek roku obrotowego</t>
  </si>
  <si>
    <t>ilość</t>
  </si>
  <si>
    <t>1.</t>
  </si>
  <si>
    <t>2.</t>
  </si>
  <si>
    <t>3.</t>
  </si>
  <si>
    <t>Stan na koniec roku obrotowego</t>
  </si>
  <si>
    <t>4.</t>
  </si>
  <si>
    <t>ubezpieczenia majątkowe</t>
  </si>
  <si>
    <t>zwiększenia (z tytułu)</t>
  </si>
  <si>
    <t>Wykorzystanie</t>
  </si>
  <si>
    <t>Rozwiązanie</t>
  </si>
  <si>
    <t>Okres wymagalności</t>
  </si>
  <si>
    <t>powyżej 1 roku do 3 lat</t>
  </si>
  <si>
    <t>powyżej 3 lat do 5 lat</t>
  </si>
  <si>
    <t>powyżej  5 lat</t>
  </si>
  <si>
    <t>stan na:</t>
  </si>
  <si>
    <t>początek roku obrotowego</t>
  </si>
  <si>
    <t>koniec roku obrotowego</t>
  </si>
  <si>
    <t>kredyty i pożyczki</t>
  </si>
  <si>
    <t>inne zobowiązania finansowe, w tym z tytułu leasingu finansowego</t>
  </si>
  <si>
    <t>Kwota zobowiązania</t>
  </si>
  <si>
    <t>Kwota zabezpieczenia</t>
  </si>
  <si>
    <t>Na aktywach trwałych</t>
  </si>
  <si>
    <t>Na aktywach obrotowych</t>
  </si>
  <si>
    <t>Weksel</t>
  </si>
  <si>
    <t>Hipoteka</t>
  </si>
  <si>
    <t>Zastaw</t>
  </si>
  <si>
    <t>Inne</t>
  </si>
  <si>
    <t>Uwagi</t>
  </si>
  <si>
    <t>udzielone gwarancje i poręczenia</t>
  </si>
  <si>
    <t>kaucje i wadia</t>
  </si>
  <si>
    <t>indos weksli</t>
  </si>
  <si>
    <t>zawarte, ale jeszcze niewykonane umowy</t>
  </si>
  <si>
    <t>czynne rozliczenia międzyokresowe kosztów, w tym:</t>
  </si>
  <si>
    <t>koszty zakupu usług opłacone z "góry"</t>
  </si>
  <si>
    <t>prenumerata</t>
  </si>
  <si>
    <t xml:space="preserve">koszty większych remontów środków trwałych </t>
  </si>
  <si>
    <t>pozostałe rozliczenia międzyokresowe, w tym:</t>
  </si>
  <si>
    <t>prowizja od kredytów</t>
  </si>
  <si>
    <t>dyskonto odsetek od obligacji</t>
  </si>
  <si>
    <t>prowizja od obligacji</t>
  </si>
  <si>
    <t>odsetki od leasingu finansowego</t>
  </si>
  <si>
    <t>prowizja od udzielonej gwarancji</t>
  </si>
  <si>
    <t>Materiały</t>
  </si>
  <si>
    <t>Produkty gotowe</t>
  </si>
  <si>
    <t>Towary</t>
  </si>
  <si>
    <t>Inne przyczyny</t>
  </si>
  <si>
    <t>ODPISY AKTUALIZUJĄCE WARTOŚĆ ZAPASÓW</t>
  </si>
  <si>
    <t>Przyczyna dokonania odpisu aktualizującego wartość zapasów</t>
  </si>
  <si>
    <t>Półprodukty i produkcja w toku</t>
  </si>
  <si>
    <t>Utrata cech użytkowych i handlowych</t>
  </si>
  <si>
    <t>Urata rynków zbytu (zaleganie)</t>
  </si>
  <si>
    <t>Obniżenie cen rynkowych</t>
  </si>
  <si>
    <t xml:space="preserve">I. </t>
  </si>
  <si>
    <t>Koszty wytworzenia ogółem</t>
  </si>
  <si>
    <t>w tym koszty finansowania</t>
  </si>
  <si>
    <t>odsetki</t>
  </si>
  <si>
    <t>różnice kursowe</t>
  </si>
  <si>
    <t>Ogółem</t>
  </si>
  <si>
    <t>Przychody</t>
  </si>
  <si>
    <t>o nadzwyczajnej wartości, w tym:</t>
  </si>
  <si>
    <t>które wystąpiły incydentalnie, w tym:</t>
  </si>
  <si>
    <t>Koszty</t>
  </si>
  <si>
    <t>Grunty 
(w tym stanowiące własność JST przekazane w użytkowanie wieczyste innym podmiotom)</t>
  </si>
  <si>
    <t>Środki trwałe w budowie (inwestycje)</t>
  </si>
  <si>
    <t>Zaliczki na środki trwałe w budowie (inwestycje)</t>
  </si>
  <si>
    <t>przemieszczenie wewnętrzne</t>
  </si>
  <si>
    <t xml:space="preserve">WARTOŚĆ RYNKOWA ŚRODKÓW TRWAŁYCH </t>
  </si>
  <si>
    <t>w tym dobra kultury</t>
  </si>
  <si>
    <t>ODPISY AKTUALIZUJĄCE WARTOŚĆ  AKTYWÓW TRWAŁYCH</t>
  </si>
  <si>
    <t>Umorzenie - stan na początek roku</t>
  </si>
  <si>
    <t>Umorzenie - stan na koniec roku</t>
  </si>
  <si>
    <t>ZOBOWIĄZANIA DŁUGOTERMINOWE  - STRUKTURA CZASOWA</t>
  </si>
  <si>
    <t>początek roku 
(3+5+7)</t>
  </si>
  <si>
    <t>koniec roku 
(4+6+8)</t>
  </si>
  <si>
    <t xml:space="preserve">RAZEM </t>
  </si>
  <si>
    <t>Zobowiązania długoterminowe wg. rodzaju:</t>
  </si>
  <si>
    <t xml:space="preserve">Stan na koniec roku </t>
  </si>
  <si>
    <t>5.</t>
  </si>
  <si>
    <t xml:space="preserve">ROZLICZENIA MIĘDZYOKRESOWE CZYNNE </t>
  </si>
  <si>
    <t>Rezerwy na przyszłe zobowiązania w tym:</t>
  </si>
  <si>
    <t>koszty zapłaconych "z góry" czynszów</t>
  </si>
  <si>
    <t>odsetki od kredytów lub pożyczek</t>
  </si>
  <si>
    <t>różnica między wartością otrzymanych finansowych składników aktywów a zobowiązaniem zapłaty za nie</t>
  </si>
  <si>
    <t>OTRZYMANE GWARANCJE I PORĘCZENIA NIEWYKAZYWANE W BILANSIE</t>
  </si>
  <si>
    <t>otrzymane gwarancje</t>
  </si>
  <si>
    <t>otrzymane poręczenia</t>
  </si>
  <si>
    <t>ŚRODKI PIENIĘŻNE WYPŁACONE NA ŚWIADCZENIA PRACOWNICZE</t>
  </si>
  <si>
    <t>odprawy emerytalne</t>
  </si>
  <si>
    <t>nagrody jubileuszowe</t>
  </si>
  <si>
    <t>odprawy pośmiertne</t>
  </si>
  <si>
    <t>ekwiwalenty za urlop</t>
  </si>
  <si>
    <t>KOSZT WYTWORZENIA ŚRODKÓW TRWAŁYCH W BUDOWIE</t>
  </si>
  <si>
    <t>Środki trwałe przyjete do uzytkowania ze środków trwałych w budowie w roku obrotowym</t>
  </si>
  <si>
    <t>KWOTA I CHARAKTER POSZCZEGÓLNYCH POZYCJI PRZYCHODÓW I KOSZTÓW O NADZWYCZAJNEJ WARTOŚCI LUB KTÓRE WYSTĄPIŁY INCYDENTALNIE</t>
  </si>
  <si>
    <t>KWOTA NALEŻNOŚCI Z TYTUŁU PODATKÓW REALIZOWANYCH PRZEZ ORGANY PODATKOWE PODLEGŁE MINISTROWI WŁAŚCIWEMU DO SPRAW FINANSÓW PUBLICZNYCH WYKAZYWANYCH W SPRAWOZDANIU Z WYKONANIA PLANU DOCHODÓW BUDŻETOWYCH</t>
  </si>
  <si>
    <t>INNE INFORMACJE</t>
  </si>
  <si>
    <t>INNE INFORMACJE NIŻ WYMIENIONE POWYŻEJ, JEŻELI MOGŁYBY W ISTOTNY SPOSÓB WPŁYNĄĆ NA OCENĘ SYTUACJI MAJĄTKOWEJ I FINANSOWEJ ORAZ WYNIK FINANSOWY JEDNOSTKI</t>
  </si>
  <si>
    <t>WPROWADZENIE DO SPRAWOZDANIA FINANSOWEGO</t>
  </si>
  <si>
    <t>NAZWA JEDNOSTKI</t>
  </si>
  <si>
    <t>SIEDZIBA JEDNOSTKI</t>
  </si>
  <si>
    <t>ADRES JEDNOSTKI</t>
  </si>
  <si>
    <t>PODSTAWOWY PRZEDMIOT DZIAŁALNOŚCI JEDNOSTKI</t>
  </si>
  <si>
    <t>OKRES OBJĘTY SPRAWOZDANIEM</t>
  </si>
  <si>
    <t>WSKAZANIE, ŻE SPRAWOZDANIE FINANSOWE ZAWIERA DANE ŁĄCZNE, JEŻELI W SKŁAD JEDNOSTKI NADRZĘDNEJ LUB JST WCHODZĄ JEDNOSTKI SPORZĄDZAJACE SAMODZIELNIE SPRAWOZDANIA FINANSOWE</t>
  </si>
  <si>
    <t>WARTOŚCI NIEMATERIALNE I PRAWNE</t>
  </si>
  <si>
    <t>RZECZOWE AKTYWA TRWAŁE</t>
  </si>
  <si>
    <t>NALEŻNOŚCI DŁUGOTERMINOWE</t>
  </si>
  <si>
    <t>DŁUGOTERMINOWE AKTYWA FINANSOWE</t>
  </si>
  <si>
    <t>WARTOŚĆ MIENIA ZLIKWIDOWANYCH JEDNOSTEK</t>
  </si>
  <si>
    <t>ZAPASY</t>
  </si>
  <si>
    <t>KRÓTKOTERMINOWE AKTYWA FINANSOWE</t>
  </si>
  <si>
    <t>FUNDUSZ JEDNOSTKI</t>
  </si>
  <si>
    <t>WYNIK FINANSOWY NETTO</t>
  </si>
  <si>
    <t>ODPISY Z WYNIKU FINANSOWEGO</t>
  </si>
  <si>
    <t>FUNDUSZ MIENIA ZLIKWIDOWANYCH JEDNOSTEK</t>
  </si>
  <si>
    <t>FUNDUSZE PLACÓWEK</t>
  </si>
  <si>
    <t>PAŃSTWOWE FUNDUSZE CELOWE</t>
  </si>
  <si>
    <t>ZOBOWIĄZANIA DŁUGOTERMINOWE</t>
  </si>
  <si>
    <t xml:space="preserve">REZERWY NA ZOBOWIĄZANIA </t>
  </si>
  <si>
    <t>KWOTA ZOBOWIĄZAŃ W SYTUACJI GDY JEDNOSTKA KWALIFIKUJE UMOWY LEASINGU ZGODNIE Z PRZEPISAMI PODATKOWYMI (LEASING OPERACYJNY), A WEDŁUG PRZEPISÓW O RACHUNKOWOSCI BYŁBY TO LEASING FINANSOWY LUB ZWROTNY</t>
  </si>
  <si>
    <t xml:space="preserve"> ROZLICZENIA MIĘDZYOKRESOWE  </t>
  </si>
  <si>
    <t>INFORMACJA DODATKOWA</t>
  </si>
  <si>
    <t xml:space="preserve">ROZLICZENIA MIĘDZYOKRESOWE </t>
  </si>
  <si>
    <t>ROZLICZENIA MIĘDZYOKRESOWE (CZYNNE)</t>
  </si>
  <si>
    <t>KOSZTY - EWIDENCJA I ROZLICZANIE</t>
  </si>
  <si>
    <t>PRZYCHODY - EWIDENCJA I ROZLICZANIE</t>
  </si>
  <si>
    <t>OMÓWIENIE ZASAD (POLITYKI) RACHUNKOWOŚCI, W TYM METOD WYCENY AKTYWÓW I PASYWÓW</t>
  </si>
  <si>
    <t>bierne rozliczenia międzyokresowe kosztów, w tym:</t>
  </si>
  <si>
    <t>rozliczenia międzyokresowe przychodów, w tym:</t>
  </si>
  <si>
    <t>świadczenia wykonane i zobowiązania wiarygodnie oszacowane</t>
  </si>
  <si>
    <t>z tyt. obowiązku wykonania przyszłych świadczeń</t>
  </si>
  <si>
    <t>z tyt. napraw gwarancyjnych i rękojmi</t>
  </si>
  <si>
    <t>równowartość otrzymanych lub należnych środków z tyt. przyszłych swiadczeń</t>
  </si>
  <si>
    <t>środki pieniężne otrzymane na sfinansowanie środków trwałych</t>
  </si>
  <si>
    <t>umorzenia 100%</t>
  </si>
  <si>
    <t>amortyzacji</t>
  </si>
  <si>
    <t>przyjęcia ze środków trwałych w budowie</t>
  </si>
  <si>
    <t>1.1</t>
  </si>
  <si>
    <t>Grunty(w tym stanowiące własność JST przekazane w użytkowanie wieczyste innym podmiotom)</t>
  </si>
  <si>
    <t>Środki 
transportu</t>
  </si>
  <si>
    <t>Urządzenia techniczne i maszyny</t>
  </si>
  <si>
    <t>Budynki, lokale i obiekty inżynierii lądowej i wodnej</t>
  </si>
  <si>
    <t>stan na początek roku</t>
  </si>
  <si>
    <t>zwiększenia</t>
  </si>
  <si>
    <t>zmniejszenia</t>
  </si>
  <si>
    <t>stan na koniec roku</t>
  </si>
  <si>
    <t>rozwiązanie (uznane za zbędne)</t>
  </si>
  <si>
    <r>
      <t>WARTOŚĆ NIEAMORTYZOWANYCH LUB NIEUMARZANYCH PRZEZ JEDNOSTKĘ</t>
    </r>
    <r>
      <rPr>
        <b/>
        <sz val="8"/>
        <color theme="1"/>
        <rFont val="Arial"/>
        <family val="2"/>
        <charset val="238"/>
      </rPr>
      <t xml:space="preserve"> ŚRODKÓW TRWAŁYCH, UŻYWANYCH NA PODSTAWIE UMÓW NAJMU, DZIERŻAWY I INNYCH UMÓW, W TYM Z TYTUŁU UMÓW LEASINGU</t>
    </r>
  </si>
  <si>
    <t>w tym z tytułu umów leasingu</t>
  </si>
  <si>
    <t>Inne papiery wartościowe</t>
  </si>
  <si>
    <t>róznica</t>
  </si>
  <si>
    <t xml:space="preserve">DANE O ODPISACH AKTUALIZUJĄCYCH WARTOŚĆ NALEŻNOŚCI </t>
  </si>
  <si>
    <t>punkt           z zał.12</t>
  </si>
  <si>
    <t>Inne rezerwy</t>
  </si>
  <si>
    <t>REZERWY WEDŁUG CELU UTWORZENIA I ICH ZMIANY W CIĄGU ROKU</t>
  </si>
  <si>
    <t>pozostałe zobowiązania długoterminowe</t>
  </si>
  <si>
    <t>zobowiązania z tyt.leasingu finansowego długoterminowe</t>
  </si>
  <si>
    <t>zobowiązania z tyt.leasingu finansowego krótkoterminowe</t>
  </si>
  <si>
    <t>zobowiązania z tyt.leasingu zwrotnego długoterminowe</t>
  </si>
  <si>
    <t>zobowiązania z tyt.leasingu zwrotnego krótkoterminowe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</si>
  <si>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</si>
  <si>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</si>
  <si>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</si>
  <si>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</si>
  <si>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</si>
  <si>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</si>
  <si>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</si>
  <si>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</si>
  <si>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</si>
  <si>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</si>
  <si>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r>
      <t>WARTOŚĆ NIEAMORTYZOWANYCH LUB NIEUMARZANYCH PRZEZ JEDNOSTKĘ</t>
    </r>
    <r>
      <rPr>
        <sz val="8"/>
        <color theme="1"/>
        <rFont val="Arial"/>
        <family val="2"/>
        <charset val="238"/>
      </rPr>
      <t xml:space="preserve"> ŚRODKÓW TRWAŁYCH, UŻYWANYCH NA PODSTAWIE UMÓW NAJMU, DZIERŻAWY I INNYCH UMÓW, W TYM Z TYTUŁU UMÓW LEASINGU</t>
    </r>
  </si>
  <si>
    <t>1.12</t>
  </si>
  <si>
    <t>1.13</t>
  </si>
  <si>
    <t>1.14</t>
  </si>
  <si>
    <t>1.15</t>
  </si>
  <si>
    <t>1.16</t>
  </si>
  <si>
    <t>2.1</t>
  </si>
  <si>
    <t xml:space="preserve">ŁĄCZNA KWOTA ZOBOWIĄZAŃ ZABEZPIECZONYCH NA MAJĄTKU JEDNOSTKI </t>
  </si>
  <si>
    <t>przychody za zajęcie pasa drogowego</t>
  </si>
  <si>
    <t>przychody z tytułu wieczystego użytkowania gruntów</t>
  </si>
  <si>
    <t>przekształcenie prawa użytkowania wieczystego w prawo własności</t>
  </si>
  <si>
    <t>zaliczki z tytułu wykupu lokali i budynków;</t>
  </si>
  <si>
    <t>zaliczki z tytułu sprzedaży lokali mieszkalnych lub użytkowych</t>
  </si>
  <si>
    <t>2.2</t>
  </si>
  <si>
    <t>2.3</t>
  </si>
  <si>
    <t>2.4</t>
  </si>
  <si>
    <t>2.5</t>
  </si>
  <si>
    <t xml:space="preserve">LICZBA ORAZ WARTOŚĆ POSIADANYCH DŁUGOTERMINOWYCH PAPIERÓW WARTOŚCIOWYCH </t>
  </si>
  <si>
    <t xml:space="preserve">LICZBA ORAZ WARTOŚĆ POSIADANYCH KRÓTKOTERMINOWYCH PAPIERÓW WARTOŚCIOWYCH </t>
  </si>
  <si>
    <t>LICZBA ORAZ WARTOŚĆ POSIADANYCH DŁUGOTERMINOWYCH PAPIERÓW WARTOŚCIOWYCH</t>
  </si>
  <si>
    <t>LICZBA ORAZ WARTOŚĆ POSIADANYCH KRÓTKOTERMINOWYCH PAPIERÓW WARTOŚCIOWYCH</t>
  </si>
  <si>
    <t>BZ udziały/akcje</t>
  </si>
  <si>
    <t>BZ papiery war.</t>
  </si>
  <si>
    <t>w tym z tytułu należności finansowych JST (pożyczek zagrożonych)</t>
  </si>
  <si>
    <t>zmniejszenia z tytułu wykorzystania</t>
  </si>
  <si>
    <t>zmniejszenia z tytułu rozwiązania</t>
  </si>
  <si>
    <t>DŁUGOTERMINOWYCH</t>
  </si>
  <si>
    <t>KRÓTKOTERMINOWYCH</t>
  </si>
  <si>
    <t>Rezerwy na skutki sporów sądowych</t>
  </si>
  <si>
    <t xml:space="preserve"> 1.4</t>
  </si>
  <si>
    <t xml:space="preserve">II. Dodatkowe informacje i objaśnienia </t>
  </si>
  <si>
    <t>I. Wprowadzenie do sprawozdania finansowego</t>
  </si>
  <si>
    <t>4.  OMÓWIENIE ZASAD (POLITYKI) RACHUNKOWOŚCI, W TYM METOD WYCENY AKTYWÓW I PASYWÓW</t>
  </si>
  <si>
    <t xml:space="preserve"> 4.1</t>
  </si>
  <si>
    <t xml:space="preserve"> 4.2</t>
  </si>
  <si>
    <t>4.3</t>
  </si>
  <si>
    <t>4.4</t>
  </si>
  <si>
    <t xml:space="preserve"> 4.5</t>
  </si>
  <si>
    <t xml:space="preserve"> 4.6</t>
  </si>
  <si>
    <t xml:space="preserve"> 4.7</t>
  </si>
  <si>
    <t xml:space="preserve"> 4.8</t>
  </si>
  <si>
    <t xml:space="preserve"> 4.9</t>
  </si>
  <si>
    <t>4.10</t>
  </si>
  <si>
    <t xml:space="preserve"> 4.11</t>
  </si>
  <si>
    <t>4.12</t>
  </si>
  <si>
    <t>4.13</t>
  </si>
  <si>
    <t>4.14</t>
  </si>
  <si>
    <t>4.15</t>
  </si>
  <si>
    <t>4.16</t>
  </si>
  <si>
    <t xml:space="preserve"> 4.17</t>
  </si>
  <si>
    <t xml:space="preserve"> 4.18</t>
  </si>
  <si>
    <t>4.19</t>
  </si>
  <si>
    <t>4.20</t>
  </si>
  <si>
    <t xml:space="preserve"> 4.21</t>
  </si>
  <si>
    <t xml:space="preserve">II. </t>
  </si>
  <si>
    <t>DODATKOWE INFORMACJE I OBJAŚNIENIA</t>
  </si>
  <si>
    <t>ZMIANY RZECZOWYCH AKTYWÓW  TRWAŁYCH (WG GRUP RODZAJOWYCH) I WARTOŚCI NIEMATERIALNYCH I PRAWNYCH</t>
  </si>
  <si>
    <t>WNiP</t>
  </si>
  <si>
    <t>Wartość brutto środków trwałych/wartości niematerialnych i prawnych - stan na początek roku</t>
  </si>
  <si>
    <t>zakup gotowych środków trwałych/wartości niematerialnych i prawnych</t>
  </si>
  <si>
    <t>wartość brutto środków trwałych/wartości niematerialnych i prawnych na koniec roku</t>
  </si>
  <si>
    <t>Wartość netto środków trwałych/wartości niematerialnych i prawnych na koniec roku</t>
  </si>
  <si>
    <t>Rzeczowe aktywa trwałe</t>
  </si>
  <si>
    <t>Suma</t>
  </si>
  <si>
    <t>Akcje</t>
  </si>
  <si>
    <t>Udziały</t>
  </si>
  <si>
    <t>Inne długoterminowe aktywa finansowe</t>
  </si>
  <si>
    <t>1.6.1</t>
  </si>
  <si>
    <t>1.6.2</t>
  </si>
  <si>
    <t>Grunty</t>
  </si>
  <si>
    <t>Środki trwałe o charakterze wyposażenia</t>
  </si>
  <si>
    <t>Należności z tytułu dostaw i usług</t>
  </si>
  <si>
    <t>Należności od budżetów</t>
  </si>
  <si>
    <t>Należności z tytułu ubezpieczeń i innych świadczeń</t>
  </si>
  <si>
    <t xml:space="preserve"> Pozostałe należności</t>
  </si>
  <si>
    <t>Rozliczenia z tytułu środków na wydatki budżetowe i z tytułu dochodów budżetowych</t>
  </si>
  <si>
    <t>1.13.1</t>
  </si>
  <si>
    <t>1.13.2</t>
  </si>
  <si>
    <t>pozostałe</t>
  </si>
  <si>
    <t xml:space="preserve">pozostałe </t>
  </si>
  <si>
    <t>weksle</t>
  </si>
  <si>
    <t>w roku bilansowym</t>
  </si>
  <si>
    <t>Środki pienieżne zgromadzone na rachunku VAT</t>
  </si>
  <si>
    <t>NALEŻNOŚCI</t>
  </si>
  <si>
    <t>ZOBOWIĄZANIA</t>
  </si>
  <si>
    <t>L.p.</t>
  </si>
  <si>
    <t>Nazwa jednostki powiązanej</t>
  </si>
  <si>
    <t>Pozycja w bilansie</t>
  </si>
  <si>
    <t>Kwota należności</t>
  </si>
  <si>
    <t>Kwota zobowowiązania</t>
  </si>
  <si>
    <t>PRZYCHODY</t>
  </si>
  <si>
    <t>KOSZTY</t>
  </si>
  <si>
    <t>Pozycja w rachunku zysków i strat</t>
  </si>
  <si>
    <t>Kwota przychodów</t>
  </si>
  <si>
    <t>Kwota kosztów</t>
  </si>
  <si>
    <t>WYKAZ WZAJEMNYCH ROZLICZEŃ MIĘDZY JEDNOSTKAMI</t>
  </si>
  <si>
    <t xml:space="preserve">III. </t>
  </si>
  <si>
    <t>NIEODPŁATNIE PRZEKAZANIE ŚRODKÓW TRWAŁYCH, WNiP, ŚRODKÓW TRWAŁYCH W BUDOWIE</t>
  </si>
  <si>
    <t>NIEODPŁATNIE OTRZYMANIE ŚRODKÓW TRWAŁYCH, WNiP, ŚRODKÓW TRWAŁYCH W BUDOWIE</t>
  </si>
  <si>
    <t>Pozycja zestawienia zmian w funduszu</t>
  </si>
  <si>
    <t xml:space="preserve">Kwota </t>
  </si>
  <si>
    <t>Kwota</t>
  </si>
  <si>
    <t>2.6</t>
  </si>
  <si>
    <t>w tym:</t>
  </si>
  <si>
    <t>Ogółem koszt wytworzenia środków trwałych przyjętych do użytkowania ze środków trwałych w budowie w roku obrotowym</t>
  </si>
  <si>
    <t>Ogółem koszt wytworzenia środków trwałych w budowie</t>
  </si>
  <si>
    <t>Nazwa jednostki</t>
  </si>
  <si>
    <t>Fundusz jednostki</t>
  </si>
  <si>
    <t>Wynik finansowy</t>
  </si>
  <si>
    <t xml:space="preserve">Fundusz </t>
  </si>
  <si>
    <t>NALEŻNOŚCI / ZOBOWIĄZANIA</t>
  </si>
  <si>
    <t>PRZYCHODY / KOSZTY</t>
  </si>
  <si>
    <t>NIEODPŁATNIE PRZEKAZANIE ŚRODKÓW TRWAŁYCH, WNiP, ŚRODKÓW TRWAŁYCH W BUDOWIE / NIEODPŁATNIE OTRZYMANIE ŚRODKÓW TRWAŁYCH, WNiP, ŚRODKÓW TRWAŁYCH W BUDOWIE</t>
  </si>
  <si>
    <t xml:space="preserve">ODPISY AKTUALIZUJĄCE DŁUGOTERMINOWE AKTYWA NIEFINANSOWE </t>
  </si>
  <si>
    <t xml:space="preserve">ODPISY AKTUALIZUJĄCE DŁUGOTERMINOWE AKTYWA FINANSOWE </t>
  </si>
  <si>
    <t>SUMA</t>
  </si>
  <si>
    <t>ZMIANY  WARTOŚCI ŚRODKÓW TRWAŁYCH (WG GRUP RODZAJOWYCH) IWARTOŚCI NIEMATERIALNYCH  I  PRAWNYCH</t>
  </si>
  <si>
    <t>Wartość</t>
  </si>
  <si>
    <t>Główny Księgowy</t>
  </si>
  <si>
    <t>Kierownik jednostki</t>
  </si>
  <si>
    <t>Data</t>
  </si>
  <si>
    <t>……………………………………………………..</t>
  </si>
  <si>
    <t>………………………………………</t>
  </si>
  <si>
    <t>główny księgowy</t>
  </si>
  <si>
    <t>data</t>
  </si>
  <si>
    <t xml:space="preserve">7. Rozliczenia z tytułu środków na wydatki budżetowe i z tytułu dochodów budżetowych </t>
  </si>
  <si>
    <t>3. Środki pieniężne państwowego funduszu celnego</t>
  </si>
  <si>
    <t>II. Zmiana stanu produktów (zwiększenie - wartość dodatnia, zmniejszenie - wartość ujemna)</t>
  </si>
  <si>
    <t>V. Dotacje na finansowanie działalności podstawowej</t>
  </si>
  <si>
    <t>VI. Przychody z tytułu dochodów budżetowych</t>
  </si>
  <si>
    <t>BILANS
jednostki budżetowej lub samorządowego zakładu budżetowego
sporządzony na dzień 31 grudnia 2019 R</t>
  </si>
  <si>
    <t>Rachunek zysków i strat jednostki 
(wariant porównawczy)
sporządzony na dzień 31 grudnia 20 19 R</t>
  </si>
  <si>
    <t>Zestawienie zmian 
w funduszu jednostki 
sporządzony na dzień 31 grudnia 2019 R</t>
  </si>
  <si>
    <t>Zespół Szkół Ogólnokształcących Mistrzostwa Sportowego w Raciborzu</t>
  </si>
  <si>
    <t>ul. Kozielska 19 47-400 Racibórz</t>
  </si>
  <si>
    <t>Samodzielne sprawozdanie jednostki</t>
  </si>
  <si>
    <t>Według zasad określonych w ustawie o rachunkowości - według ceny nabycia</t>
  </si>
  <si>
    <t>nie dotyczy</t>
  </si>
  <si>
    <t>Wycena według ceny nabycia</t>
  </si>
  <si>
    <t>Według wartości nominalnej</t>
  </si>
  <si>
    <t>Wynik finansowy ustalany jest zgodnie z wariantem porównanwczym rachunku zysków i strat</t>
  </si>
  <si>
    <t>wycenia się w kwocie wymaganej zapłaty</t>
  </si>
  <si>
    <t>Ewidencja kosztów prowadzona jest na zespole 4 kont tj. na kontach kosztów rodzajowych</t>
  </si>
  <si>
    <t>Ewidencja przychodów prowadzona jest na kontach zespołu 7</t>
  </si>
  <si>
    <t xml:space="preserve">Urząd Marszałkowski w Katowicach </t>
  </si>
  <si>
    <t>D.II.2</t>
  </si>
  <si>
    <t>D.II.7</t>
  </si>
  <si>
    <t>Regionalny Ośrodek Doskonalenia Nauczycieli WOM Katowice</t>
  </si>
  <si>
    <t>B.VI</t>
  </si>
  <si>
    <t>Regionalny Ośrodek Doskonalenia Nauczycieli WOM Bielsko-Biała</t>
  </si>
  <si>
    <t>Regionalny Ośrodek Doskonalenia Nauczycieli i Informacji Pedagogicznej WOM Rybnik</t>
  </si>
  <si>
    <t>Wartość nominalna z podatkiem Vat w wysokości wymaganej zapłaty tj. z odsetkami</t>
  </si>
  <si>
    <t>Zespół Szkół Ogólnokształcących Mistrzostwa Sportowego w Raciborzu ul. Kozielska 19                 47-400 Racibórz
000836201
Numer identyfikacyjny REGON</t>
  </si>
  <si>
    <t>01.01.2019-31.12.2019</t>
  </si>
  <si>
    <t>Zespół Szkół Ogólnokształcących Mistrzostwa Sportowego w Raciborzu ul. Kozielska 19                      47-400 Racibórz
000836201
Numer identyfikacyjny REGON</t>
  </si>
</sst>
</file>

<file path=xl/styles.xml><?xml version="1.0" encoding="utf-8"?>
<styleSheet xmlns="http://schemas.openxmlformats.org/spreadsheetml/2006/main">
  <numFmts count="5">
    <numFmt numFmtId="43" formatCode="_-* #,##0.00\ _z_ł_-;\-* #,##0.00\ _z_ł_-;_-* &quot;-&quot;??\ _z_ł_-;_-@_-"/>
    <numFmt numFmtId="164" formatCode="_-* #,##0.00\ ;* \(#,##0.00\);_-* &quot;-&quot;???\ "/>
    <numFmt numFmtId="165" formatCode="#,##0.00;\(#,##0.00\)"/>
    <numFmt numFmtId="166" formatCode="d/m/yyyy"/>
    <numFmt numFmtId="167" formatCode="_-* #,##0.00\ _z_3_-;\-* #,##0.00\ _z_3_-;_-* &quot;-&quot;??\ _z_3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</font>
    <font>
      <b/>
      <sz val="8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 CE"/>
      <charset val="238"/>
    </font>
    <font>
      <b/>
      <sz val="8"/>
      <color rgb="FF2E2014"/>
      <name val="Arial"/>
      <family val="2"/>
      <charset val="238"/>
    </font>
    <font>
      <b/>
      <sz val="12"/>
      <name val="Arial CE"/>
      <charset val="238"/>
    </font>
    <font>
      <sz val="11"/>
      <color theme="1"/>
      <name val="Arial"/>
      <family val="2"/>
      <charset val="238"/>
    </font>
    <font>
      <b/>
      <i/>
      <sz val="8"/>
      <color indexed="12"/>
      <name val="Arial"/>
      <family val="2"/>
    </font>
    <font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4" fillId="0" borderId="0"/>
    <xf numFmtId="0" fontId="2" fillId="0" borderId="0"/>
    <xf numFmtId="167" fontId="15" fillId="0" borderId="0" applyFont="0" applyFill="0" applyBorder="0" applyAlignment="0" applyProtection="0"/>
    <xf numFmtId="0" fontId="1" fillId="0" borderId="0"/>
  </cellStyleXfs>
  <cellXfs count="512">
    <xf numFmtId="0" fontId="0" fillId="0" borderId="0" xfId="0"/>
    <xf numFmtId="49" fontId="4" fillId="0" borderId="0" xfId="1" applyNumberFormat="1" applyFont="1" applyFill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vertical="center"/>
    </xf>
    <xf numFmtId="0" fontId="5" fillId="0" borderId="0" xfId="1" applyFont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 wrapText="1"/>
    </xf>
    <xf numFmtId="0" fontId="6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right" vertical="center"/>
    </xf>
    <xf numFmtId="165" fontId="8" fillId="0" borderId="1" xfId="1" applyNumberFormat="1" applyFont="1" applyBorder="1" applyAlignment="1" applyProtection="1">
      <alignment vertical="center"/>
      <protection locked="0"/>
    </xf>
    <xf numFmtId="165" fontId="8" fillId="0" borderId="1" xfId="1" applyNumberFormat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6" fillId="0" borderId="1" xfId="1" quotePrefix="1" applyFont="1" applyFill="1" applyBorder="1" applyAlignment="1" applyProtection="1">
      <alignment horizontal="right" vertical="center"/>
    </xf>
    <xf numFmtId="165" fontId="6" fillId="0" borderId="1" xfId="1" applyNumberFormat="1" applyFont="1" applyBorder="1" applyAlignment="1" applyProtection="1">
      <alignment vertical="center"/>
      <protection locked="0"/>
    </xf>
    <xf numFmtId="0" fontId="6" fillId="0" borderId="1" xfId="1" quotePrefix="1" applyFont="1" applyBorder="1" applyAlignment="1" applyProtection="1">
      <alignment horizontal="right" vertical="center"/>
    </xf>
    <xf numFmtId="0" fontId="6" fillId="0" borderId="1" xfId="1" quotePrefix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horizontal="right" vertical="center"/>
    </xf>
    <xf numFmtId="0" fontId="8" fillId="0" borderId="1" xfId="1" applyFont="1" applyBorder="1" applyAlignment="1" applyProtection="1">
      <alignment vertical="center"/>
    </xf>
    <xf numFmtId="0" fontId="6" fillId="0" borderId="1" xfId="1" applyFont="1" applyFill="1" applyBorder="1" applyAlignment="1" applyProtection="1">
      <alignment vertical="center"/>
    </xf>
    <xf numFmtId="0" fontId="8" fillId="3" borderId="1" xfId="1" applyFont="1" applyFill="1" applyBorder="1" applyAlignment="1" applyProtection="1">
      <alignment horizontal="center" vertical="center"/>
    </xf>
    <xf numFmtId="0" fontId="8" fillId="3" borderId="1" xfId="1" applyFont="1" applyFill="1" applyBorder="1" applyAlignment="1" applyProtection="1">
      <alignment vertical="center"/>
    </xf>
    <xf numFmtId="165" fontId="6" fillId="3" borderId="1" xfId="1" applyNumberFormat="1" applyFont="1" applyFill="1" applyBorder="1" applyAlignment="1" applyProtection="1">
      <alignment horizontal="center" vertical="center"/>
    </xf>
    <xf numFmtId="165" fontId="6" fillId="3" borderId="1" xfId="1" applyNumberFormat="1" applyFont="1" applyFill="1" applyBorder="1" applyAlignment="1" applyProtection="1">
      <alignment vertical="center"/>
    </xf>
    <xf numFmtId="165" fontId="6" fillId="0" borderId="1" xfId="1" applyNumberFormat="1" applyFont="1" applyBorder="1" applyAlignment="1" applyProtection="1">
      <alignment vertical="center"/>
    </xf>
    <xf numFmtId="164" fontId="10" fillId="0" borderId="1" xfId="1" applyNumberFormat="1" applyFont="1" applyBorder="1" applyAlignment="1" applyProtection="1">
      <alignment horizontal="right" vertical="center" wrapText="1"/>
    </xf>
    <xf numFmtId="164" fontId="10" fillId="0" borderId="1" xfId="1" applyNumberFormat="1" applyFont="1" applyBorder="1" applyAlignment="1" applyProtection="1">
      <alignment horizontal="left" vertical="center" wrapText="1"/>
    </xf>
    <xf numFmtId="165" fontId="10" fillId="0" borderId="1" xfId="1" applyNumberFormat="1" applyFont="1" applyBorder="1" applyAlignment="1" applyProtection="1">
      <alignment vertical="center" wrapText="1"/>
      <protection locked="0"/>
    </xf>
    <xf numFmtId="164" fontId="10" fillId="0" borderId="1" xfId="1" quotePrefix="1" applyNumberFormat="1" applyFont="1" applyBorder="1" applyAlignment="1" applyProtection="1">
      <alignment horizontal="right" vertical="center" wrapText="1"/>
    </xf>
    <xf numFmtId="165" fontId="10" fillId="0" borderId="1" xfId="1" applyNumberFormat="1" applyFont="1" applyBorder="1" applyAlignment="1" applyProtection="1">
      <alignment vertical="center" wrapText="1"/>
    </xf>
    <xf numFmtId="0" fontId="3" fillId="0" borderId="1" xfId="1" applyFont="1" applyBorder="1" applyAlignment="1">
      <alignment vertical="center"/>
    </xf>
    <xf numFmtId="164" fontId="9" fillId="0" borderId="0" xfId="1" applyNumberFormat="1" applyFont="1" applyBorder="1" applyAlignment="1" applyProtection="1">
      <alignment horizontal="right" vertical="center" wrapText="1"/>
    </xf>
    <xf numFmtId="164" fontId="10" fillId="0" borderId="0" xfId="1" applyNumberFormat="1" applyFont="1" applyBorder="1" applyAlignment="1" applyProtection="1">
      <alignment horizontal="left" vertical="center" wrapText="1"/>
    </xf>
    <xf numFmtId="165" fontId="10" fillId="0" borderId="0" xfId="1" applyNumberFormat="1" applyFont="1" applyAlignment="1" applyProtection="1">
      <alignment vertical="center" wrapText="1"/>
    </xf>
    <xf numFmtId="0" fontId="8" fillId="2" borderId="0" xfId="1" applyFont="1" applyFill="1" applyBorder="1" applyAlignment="1" applyProtection="1">
      <alignment horizontal="center" vertical="center"/>
    </xf>
    <xf numFmtId="165" fontId="6" fillId="2" borderId="0" xfId="1" applyNumberFormat="1" applyFont="1" applyFill="1" applyBorder="1" applyAlignment="1" applyProtection="1">
      <alignment vertical="center"/>
    </xf>
    <xf numFmtId="4" fontId="3" fillId="0" borderId="1" xfId="1" applyNumberFormat="1" applyFont="1" applyBorder="1" applyAlignment="1">
      <alignment vertical="center"/>
    </xf>
    <xf numFmtId="49" fontId="10" fillId="0" borderId="0" xfId="1" applyNumberFormat="1" applyFont="1" applyBorder="1" applyAlignment="1" applyProtection="1">
      <alignment horizontal="left" vertical="center" wrapText="1"/>
    </xf>
    <xf numFmtId="49" fontId="10" fillId="0" borderId="1" xfId="1" quotePrefix="1" applyNumberFormat="1" applyFont="1" applyBorder="1" applyAlignment="1" applyProtection="1">
      <alignment horizontal="righ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right" vertical="center"/>
    </xf>
    <xf numFmtId="4" fontId="6" fillId="2" borderId="1" xfId="1" applyNumberFormat="1" applyFont="1" applyFill="1" applyBorder="1" applyAlignment="1" applyProtection="1">
      <alignment horizontal="right" vertic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49" fontId="10" fillId="0" borderId="1" xfId="0" quotePrefix="1" applyNumberFormat="1" applyFont="1" applyBorder="1" applyAlignment="1" applyProtection="1">
      <alignment horizontal="right" vertical="center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165" fontId="10" fillId="0" borderId="1" xfId="0" applyNumberFormat="1" applyFont="1" applyBorder="1" applyAlignment="1" applyProtection="1">
      <alignment vertical="center" wrapText="1"/>
      <protection locked="0"/>
    </xf>
    <xf numFmtId="4" fontId="3" fillId="0" borderId="1" xfId="1" applyNumberFormat="1" applyFont="1" applyBorder="1" applyAlignment="1">
      <alignment horizontal="right" vertical="center"/>
    </xf>
    <xf numFmtId="4" fontId="5" fillId="0" borderId="0" xfId="1" applyNumberFormat="1" applyFont="1" applyAlignment="1">
      <alignment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vertical="center" wrapText="1"/>
    </xf>
    <xf numFmtId="0" fontId="3" fillId="0" borderId="0" xfId="1" applyFont="1" applyFill="1" applyAlignment="1">
      <alignment vertical="center"/>
    </xf>
    <xf numFmtId="49" fontId="12" fillId="0" borderId="1" xfId="1" applyNumberFormat="1" applyFont="1" applyBorder="1" applyAlignment="1">
      <alignment vertical="center"/>
    </xf>
    <xf numFmtId="4" fontId="12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Border="1" applyAlignment="1" applyProtection="1">
      <alignment vertical="center" wrapText="1"/>
    </xf>
    <xf numFmtId="4" fontId="3" fillId="2" borderId="0" xfId="1" applyNumberFormat="1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164" fontId="9" fillId="0" borderId="0" xfId="1" applyNumberFormat="1" applyFont="1" applyFill="1" applyBorder="1" applyAlignment="1" applyProtection="1">
      <alignment horizontal="right" vertical="center" wrapText="1"/>
    </xf>
    <xf numFmtId="164" fontId="8" fillId="0" borderId="0" xfId="1" applyNumberFormat="1" applyFont="1" applyFill="1" applyBorder="1" applyAlignment="1" applyProtection="1">
      <alignment horizontal="left" vertical="center" wrapText="1"/>
    </xf>
    <xf numFmtId="165" fontId="9" fillId="0" borderId="0" xfId="1" applyNumberFormat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center" vertical="center"/>
    </xf>
    <xf numFmtId="165" fontId="9" fillId="4" borderId="1" xfId="1" applyNumberFormat="1" applyFont="1" applyFill="1" applyBorder="1" applyAlignment="1" applyProtection="1">
      <alignment horizontal="center" vertical="center" wrapText="1"/>
    </xf>
    <xf numFmtId="49" fontId="9" fillId="4" borderId="2" xfId="1" applyNumberFormat="1" applyFont="1" applyFill="1" applyBorder="1" applyAlignment="1" applyProtection="1">
      <alignment horizontal="left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</xf>
    <xf numFmtId="49" fontId="10" fillId="4" borderId="1" xfId="1" applyNumberFormat="1" applyFont="1" applyFill="1" applyBorder="1" applyAlignment="1" applyProtection="1">
      <alignment horizontal="right" vertical="center" wrapText="1"/>
    </xf>
    <xf numFmtId="49" fontId="10" fillId="4" borderId="2" xfId="1" applyNumberFormat="1" applyFont="1" applyFill="1" applyBorder="1" applyAlignment="1" applyProtection="1">
      <alignment horizontal="left" vertical="center" wrapText="1"/>
    </xf>
    <xf numFmtId="165" fontId="10" fillId="4" borderId="1" xfId="1" applyNumberFormat="1" applyFont="1" applyFill="1" applyBorder="1" applyAlignment="1" applyProtection="1">
      <alignment vertical="center" wrapText="1"/>
    </xf>
    <xf numFmtId="49" fontId="9" fillId="0" borderId="0" xfId="1" applyNumberFormat="1" applyFont="1" applyFill="1" applyBorder="1" applyAlignment="1" applyProtection="1">
      <alignment horizontal="right" vertical="center" wrapText="1"/>
    </xf>
    <xf numFmtId="49" fontId="8" fillId="0" borderId="2" xfId="1" applyNumberFormat="1" applyFont="1" applyBorder="1" applyAlignment="1" applyProtection="1">
      <alignment horizontal="left" vertical="center" wrapText="1"/>
    </xf>
    <xf numFmtId="49" fontId="9" fillId="4" borderId="1" xfId="1" applyNumberFormat="1" applyFont="1" applyFill="1" applyBorder="1" applyAlignment="1" applyProtection="1">
      <alignment horizontal="right" vertical="center" wrapText="1"/>
    </xf>
    <xf numFmtId="165" fontId="9" fillId="4" borderId="1" xfId="1" applyNumberFormat="1" applyFont="1" applyFill="1" applyBorder="1" applyAlignment="1" applyProtection="1">
      <alignment vertical="center" wrapText="1"/>
    </xf>
    <xf numFmtId="0" fontId="13" fillId="4" borderId="1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164" fontId="9" fillId="4" borderId="1" xfId="1" applyNumberFormat="1" applyFont="1" applyFill="1" applyBorder="1" applyAlignment="1" applyProtection="1">
      <alignment horizontal="right" vertical="center" wrapText="1"/>
    </xf>
    <xf numFmtId="0" fontId="7" fillId="4" borderId="1" xfId="1" applyFont="1" applyFill="1" applyBorder="1" applyAlignment="1" applyProtection="1">
      <alignment horizontal="center" vertical="center"/>
    </xf>
    <xf numFmtId="165" fontId="6" fillId="0" borderId="1" xfId="1" applyNumberFormat="1" applyFont="1" applyFill="1" applyBorder="1" applyAlignment="1" applyProtection="1">
      <alignment horizontal="center" vertical="center" wrapText="1"/>
    </xf>
    <xf numFmtId="0" fontId="13" fillId="4" borderId="1" xfId="1" applyFont="1" applyFill="1" applyBorder="1" applyAlignment="1" applyProtection="1">
      <alignment horizontal="right" vertical="center"/>
    </xf>
    <xf numFmtId="0" fontId="9" fillId="4" borderId="1" xfId="1" applyFont="1" applyFill="1" applyBorder="1" applyAlignment="1" applyProtection="1">
      <alignment vertical="center"/>
    </xf>
    <xf numFmtId="4" fontId="9" fillId="4" borderId="1" xfId="1" applyNumberFormat="1" applyFont="1" applyFill="1" applyBorder="1" applyAlignment="1" applyProtection="1">
      <alignment vertical="center"/>
    </xf>
    <xf numFmtId="0" fontId="13" fillId="4" borderId="1" xfId="1" applyFont="1" applyFill="1" applyBorder="1" applyAlignment="1" applyProtection="1">
      <alignment horizontal="center" vertical="center"/>
    </xf>
    <xf numFmtId="49" fontId="13" fillId="4" borderId="1" xfId="0" applyNumberFormat="1" applyFont="1" applyFill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horizontal="left" vertical="center" wrapText="1"/>
    </xf>
    <xf numFmtId="49" fontId="10" fillId="4" borderId="1" xfId="0" applyNumberFormat="1" applyFont="1" applyFill="1" applyBorder="1" applyAlignment="1" applyProtection="1">
      <alignment horizontal="right" vertical="center" wrapText="1"/>
    </xf>
    <xf numFmtId="49" fontId="10" fillId="4" borderId="1" xfId="0" applyNumberFormat="1" applyFont="1" applyFill="1" applyBorder="1" applyAlignment="1" applyProtection="1">
      <alignment horizontal="left" vertical="center" wrapText="1"/>
    </xf>
    <xf numFmtId="165" fontId="10" fillId="4" borderId="1" xfId="0" applyNumberFormat="1" applyFont="1" applyFill="1" applyBorder="1" applyAlignment="1" applyProtection="1">
      <alignment vertical="center" wrapText="1"/>
    </xf>
    <xf numFmtId="49" fontId="9" fillId="4" borderId="1" xfId="0" applyNumberFormat="1" applyFont="1" applyFill="1" applyBorder="1" applyAlignment="1" applyProtection="1">
      <alignment horizontal="right" vertical="center" wrapText="1"/>
    </xf>
    <xf numFmtId="165" fontId="9" fillId="4" borderId="1" xfId="0" applyNumberFormat="1" applyFont="1" applyFill="1" applyBorder="1" applyAlignment="1" applyProtection="1">
      <alignment vertical="center" wrapText="1"/>
    </xf>
    <xf numFmtId="164" fontId="9" fillId="4" borderId="1" xfId="1" applyNumberFormat="1" applyFont="1" applyFill="1" applyBorder="1" applyAlignment="1" applyProtection="1">
      <alignment horizontal="left" vertical="center" wrapText="1"/>
    </xf>
    <xf numFmtId="164" fontId="9" fillId="4" borderId="1" xfId="1" quotePrefix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left" vertical="center" wrapText="1"/>
    </xf>
    <xf numFmtId="49" fontId="13" fillId="4" borderId="2" xfId="1" applyNumberFormat="1" applyFont="1" applyFill="1" applyBorder="1" applyAlignment="1" applyProtection="1">
      <alignment horizontal="center" vertical="center" wrapText="1"/>
    </xf>
    <xf numFmtId="4" fontId="5" fillId="4" borderId="1" xfId="1" applyNumberFormat="1" applyFont="1" applyFill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horizontal="right" vertical="center"/>
    </xf>
    <xf numFmtId="0" fontId="5" fillId="4" borderId="1" xfId="1" applyFont="1" applyFill="1" applyBorder="1" applyAlignment="1">
      <alignment vertical="center"/>
    </xf>
    <xf numFmtId="49" fontId="12" fillId="0" borderId="1" xfId="1" applyNumberFormat="1" applyFont="1" applyBorder="1" applyAlignment="1">
      <alignment vertical="center" wrapText="1"/>
    </xf>
    <xf numFmtId="49" fontId="11" fillId="4" borderId="1" xfId="1" applyNumberFormat="1" applyFont="1" applyFill="1" applyBorder="1" applyAlignment="1">
      <alignment vertical="center"/>
    </xf>
    <xf numFmtId="4" fontId="11" fillId="4" borderId="1" xfId="1" applyNumberFormat="1" applyFont="1" applyFill="1" applyBorder="1" applyAlignment="1">
      <alignment horizontal="right"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0" xfId="1" applyNumberFormat="1" applyFont="1" applyFill="1" applyAlignment="1">
      <alignment horizontal="right" vertical="center"/>
    </xf>
    <xf numFmtId="4" fontId="3" fillId="0" borderId="10" xfId="1" applyNumberFormat="1" applyFont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right" vertical="center"/>
    </xf>
    <xf numFmtId="0" fontId="6" fillId="4" borderId="1" xfId="1" applyFont="1" applyFill="1" applyBorder="1" applyAlignment="1" applyProtection="1">
      <alignment vertical="center"/>
    </xf>
    <xf numFmtId="165" fontId="6" fillId="4" borderId="1" xfId="1" applyNumberFormat="1" applyFont="1" applyFill="1" applyBorder="1" applyAlignment="1" applyProtection="1">
      <alignment vertical="center"/>
    </xf>
    <xf numFmtId="165" fontId="8" fillId="4" borderId="1" xfId="1" applyNumberFormat="1" applyFont="1" applyFill="1" applyBorder="1" applyAlignment="1" applyProtection="1">
      <alignment vertical="center"/>
    </xf>
    <xf numFmtId="0" fontId="8" fillId="4" borderId="1" xfId="1" applyFont="1" applyFill="1" applyBorder="1" applyAlignment="1" applyProtection="1">
      <alignment horizontal="right" vertical="center"/>
    </xf>
    <xf numFmtId="0" fontId="8" fillId="4" borderId="1" xfId="1" applyFont="1" applyFill="1" applyBorder="1" applyAlignment="1" applyProtection="1">
      <alignment vertical="center" wrapText="1"/>
    </xf>
    <xf numFmtId="165" fontId="6" fillId="4" borderId="1" xfId="1" applyNumberFormat="1" applyFont="1" applyFill="1" applyBorder="1" applyAlignment="1" applyProtection="1">
      <alignment horizontal="center" vertical="center"/>
    </xf>
    <xf numFmtId="0" fontId="8" fillId="4" borderId="1" xfId="1" applyFont="1" applyFill="1" applyBorder="1" applyAlignment="1" applyProtection="1">
      <alignment vertical="center"/>
    </xf>
    <xf numFmtId="165" fontId="8" fillId="4" borderId="1" xfId="1" applyNumberFormat="1" applyFont="1" applyFill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164" fontId="10" fillId="4" borderId="1" xfId="1" applyNumberFormat="1" applyFont="1" applyFill="1" applyBorder="1" applyAlignment="1" applyProtection="1">
      <alignment horizontal="right" vertical="center" wrapText="1"/>
    </xf>
    <xf numFmtId="164" fontId="8" fillId="4" borderId="1" xfId="1" applyNumberFormat="1" applyFont="1" applyFill="1" applyBorder="1" applyAlignment="1" applyProtection="1">
      <alignment horizontal="left" vertical="center" wrapText="1"/>
    </xf>
    <xf numFmtId="165" fontId="8" fillId="4" borderId="1" xfId="1" applyNumberFormat="1" applyFont="1" applyFill="1" applyBorder="1" applyAlignment="1" applyProtection="1">
      <alignment vertical="center" wrapText="1"/>
      <protection locked="0"/>
    </xf>
    <xf numFmtId="0" fontId="7" fillId="4" borderId="5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5" fillId="4" borderId="1" xfId="1" applyFont="1" applyFill="1" applyBorder="1" applyAlignment="1">
      <alignment vertical="center" wrapText="1"/>
    </xf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8" fillId="3" borderId="0" xfId="1" applyFont="1" applyFill="1" applyBorder="1" applyAlignment="1" applyProtection="1">
      <alignment horizontal="center" vertical="center"/>
    </xf>
    <xf numFmtId="4" fontId="6" fillId="0" borderId="1" xfId="1" applyNumberFormat="1" applyFont="1" applyBorder="1" applyAlignment="1" applyProtection="1">
      <alignment vertical="center" wrapText="1"/>
    </xf>
    <xf numFmtId="0" fontId="21" fillId="0" borderId="1" xfId="1" applyFont="1" applyBorder="1" applyAlignment="1" applyProtection="1">
      <alignment vertical="center"/>
    </xf>
    <xf numFmtId="164" fontId="22" fillId="4" borderId="1" xfId="1" applyNumberFormat="1" applyFont="1" applyFill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6" fillId="0" borderId="1" xfId="1" applyFont="1" applyBorder="1" applyAlignment="1" applyProtection="1">
      <alignment horizontal="right" vertical="center" wrapText="1"/>
    </xf>
    <xf numFmtId="0" fontId="23" fillId="0" borderId="1" xfId="1" applyFont="1" applyBorder="1" applyAlignment="1" applyProtection="1">
      <alignment horizontal="right" vertical="center"/>
    </xf>
    <xf numFmtId="165" fontId="24" fillId="0" borderId="1" xfId="1" applyNumberFormat="1" applyFont="1" applyBorder="1" applyAlignment="1" applyProtection="1">
      <alignment vertical="center" wrapText="1"/>
      <protection locked="0"/>
    </xf>
    <xf numFmtId="0" fontId="3" fillId="0" borderId="0" xfId="1" applyFont="1" applyAlignment="1">
      <alignment horizontal="left" vertical="center"/>
    </xf>
    <xf numFmtId="0" fontId="3" fillId="0" borderId="0" xfId="1" applyFont="1" applyAlignment="1" applyProtection="1">
      <alignment vertical="center" wrapText="1"/>
    </xf>
    <xf numFmtId="0" fontId="5" fillId="0" borderId="0" xfId="1" applyFont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4" borderId="1" xfId="1" applyFont="1" applyFill="1" applyBorder="1" applyAlignment="1" applyProtection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164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 applyProtection="1">
      <alignment horizontal="left" vertical="center"/>
    </xf>
    <xf numFmtId="49" fontId="6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10" fillId="0" borderId="1" xfId="1" applyNumberFormat="1" applyFont="1" applyFill="1" applyBorder="1" applyAlignment="1" applyProtection="1">
      <alignment horizontal="left" vertical="center" wrapText="1"/>
    </xf>
    <xf numFmtId="49" fontId="12" fillId="0" borderId="1" xfId="1" applyNumberFormat="1" applyFont="1" applyFill="1" applyBorder="1" applyAlignment="1">
      <alignment horizontal="left" vertical="center" wrapText="1"/>
    </xf>
    <xf numFmtId="49" fontId="12" fillId="0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49" fontId="29" fillId="0" borderId="1" xfId="1" applyNumberFormat="1" applyFont="1" applyFill="1" applyBorder="1" applyAlignment="1" applyProtection="1">
      <alignment horizontal="center" vertical="center" wrapText="1"/>
    </xf>
    <xf numFmtId="49" fontId="23" fillId="0" borderId="2" xfId="1" applyNumberFormat="1" applyFont="1" applyBorder="1" applyAlignment="1" applyProtection="1">
      <alignment horizontal="left" vertical="center" wrapText="1"/>
    </xf>
    <xf numFmtId="165" fontId="23" fillId="4" borderId="1" xfId="1" applyNumberFormat="1" applyFont="1" applyFill="1" applyBorder="1" applyAlignment="1" applyProtection="1">
      <alignment vertical="center" wrapText="1"/>
    </xf>
    <xf numFmtId="165" fontId="16" fillId="0" borderId="1" xfId="1" applyNumberFormat="1" applyFont="1" applyBorder="1" applyAlignment="1" applyProtection="1">
      <alignment vertical="center" wrapText="1"/>
      <protection locked="0"/>
    </xf>
    <xf numFmtId="49" fontId="24" fillId="0" borderId="1" xfId="1" quotePrefix="1" applyNumberFormat="1" applyFont="1" applyBorder="1" applyAlignment="1" applyProtection="1">
      <alignment horizontal="right" vertical="center" wrapText="1"/>
    </xf>
    <xf numFmtId="49" fontId="24" fillId="0" borderId="2" xfId="1" applyNumberFormat="1" applyFont="1" applyBorder="1" applyAlignment="1" applyProtection="1">
      <alignment horizontal="left" vertical="center" wrapText="1"/>
    </xf>
    <xf numFmtId="49" fontId="23" fillId="4" borderId="2" xfId="1" applyNumberFormat="1" applyFont="1" applyFill="1" applyBorder="1" applyAlignment="1" applyProtection="1">
      <alignment horizontal="left" vertical="center" wrapText="1"/>
    </xf>
    <xf numFmtId="0" fontId="27" fillId="0" borderId="0" xfId="1" applyFont="1" applyAlignment="1">
      <alignment vertical="center"/>
    </xf>
    <xf numFmtId="0" fontId="8" fillId="4" borderId="1" xfId="1" applyFont="1" applyFill="1" applyBorder="1" applyAlignment="1" applyProtection="1">
      <alignment horizontal="center" vertical="center"/>
    </xf>
    <xf numFmtId="49" fontId="9" fillId="4" borderId="3" xfId="1" applyNumberFormat="1" applyFont="1" applyFill="1" applyBorder="1" applyAlignment="1" applyProtection="1">
      <alignment horizontal="left" vertical="center" wrapText="1"/>
    </xf>
    <xf numFmtId="0" fontId="8" fillId="4" borderId="3" xfId="1" applyFont="1" applyFill="1" applyBorder="1" applyAlignment="1" applyProtection="1">
      <alignment horizontal="left" vertical="center"/>
    </xf>
    <xf numFmtId="0" fontId="8" fillId="4" borderId="3" xfId="1" applyFont="1" applyFill="1" applyBorder="1" applyAlignment="1" applyProtection="1">
      <alignment horizontal="left" vertical="center" wrapText="1"/>
    </xf>
    <xf numFmtId="49" fontId="8" fillId="4" borderId="3" xfId="1" applyNumberFormat="1" applyFont="1" applyFill="1" applyBorder="1" applyAlignment="1" applyProtection="1">
      <alignment horizontal="left" vertical="center" wrapText="1"/>
    </xf>
    <xf numFmtId="0" fontId="8" fillId="4" borderId="3" xfId="1" applyFont="1" applyFill="1" applyBorder="1" applyAlignment="1">
      <alignment horizontal="left" vertical="center" wrapText="1"/>
    </xf>
    <xf numFmtId="0" fontId="26" fillId="4" borderId="3" xfId="0" applyFont="1" applyFill="1" applyBorder="1" applyAlignment="1">
      <alignment horizontal="left" wrapText="1"/>
    </xf>
    <xf numFmtId="0" fontId="8" fillId="4" borderId="3" xfId="1" applyFont="1" applyFill="1" applyBorder="1" applyAlignment="1" applyProtection="1">
      <alignment horizontal="left" vertical="top" wrapText="1"/>
    </xf>
    <xf numFmtId="0" fontId="9" fillId="4" borderId="3" xfId="1" applyFont="1" applyFill="1" applyBorder="1" applyAlignment="1" applyProtection="1">
      <alignment horizontal="left" vertical="center" wrapText="1"/>
    </xf>
    <xf numFmtId="0" fontId="13" fillId="4" borderId="3" xfId="1" applyFont="1" applyFill="1" applyBorder="1" applyAlignment="1" applyProtection="1">
      <alignment horizontal="center" vertical="center"/>
    </xf>
    <xf numFmtId="49" fontId="8" fillId="4" borderId="3" xfId="0" applyNumberFormat="1" applyFont="1" applyFill="1" applyBorder="1" applyAlignment="1" applyProtection="1">
      <alignment horizontal="left" vertical="center" wrapText="1"/>
    </xf>
    <xf numFmtId="0" fontId="8" fillId="0" borderId="5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vertical="center" wrapText="1"/>
    </xf>
    <xf numFmtId="0" fontId="6" fillId="4" borderId="1" xfId="1" applyFont="1" applyFill="1" applyBorder="1" applyAlignment="1" applyProtection="1">
      <alignment vertical="center" wrapText="1"/>
    </xf>
    <xf numFmtId="2" fontId="6" fillId="0" borderId="1" xfId="1" applyNumberFormat="1" applyFont="1" applyBorder="1" applyAlignment="1" applyProtection="1">
      <alignment vertical="center"/>
    </xf>
    <xf numFmtId="4" fontId="6" fillId="0" borderId="1" xfId="1" applyNumberFormat="1" applyFont="1" applyBorder="1" applyAlignment="1" applyProtection="1">
      <alignment vertical="center"/>
    </xf>
    <xf numFmtId="164" fontId="8" fillId="4" borderId="6" xfId="1" applyNumberFormat="1" applyFont="1" applyFill="1" applyBorder="1" applyAlignment="1" applyProtection="1">
      <alignment vertical="center" wrapText="1"/>
    </xf>
    <xf numFmtId="164" fontId="10" fillId="4" borderId="6" xfId="1" applyNumberFormat="1" applyFont="1" applyFill="1" applyBorder="1" applyAlignment="1" applyProtection="1">
      <alignment horizontal="right" vertical="center" wrapText="1"/>
    </xf>
    <xf numFmtId="164" fontId="8" fillId="4" borderId="1" xfId="1" applyNumberFormat="1" applyFont="1" applyFill="1" applyBorder="1" applyAlignment="1" applyProtection="1">
      <alignment vertical="center" wrapText="1"/>
    </xf>
    <xf numFmtId="164" fontId="9" fillId="0" borderId="1" xfId="1" applyNumberFormat="1" applyFont="1" applyFill="1" applyBorder="1" applyAlignment="1" applyProtection="1">
      <alignment horizontal="right" vertical="center" wrapText="1"/>
    </xf>
    <xf numFmtId="164" fontId="8" fillId="0" borderId="1" xfId="1" applyNumberFormat="1" applyFont="1" applyFill="1" applyBorder="1" applyAlignment="1" applyProtection="1">
      <alignment horizontal="left" vertical="center" wrapText="1"/>
    </xf>
    <xf numFmtId="165" fontId="9" fillId="0" borderId="1" xfId="1" applyNumberFormat="1" applyFont="1" applyFill="1" applyBorder="1" applyAlignment="1" applyProtection="1">
      <alignment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4" borderId="7" xfId="1" applyFont="1" applyFill="1" applyBorder="1" applyAlignment="1" applyProtection="1">
      <alignment vertical="center"/>
    </xf>
    <xf numFmtId="0" fontId="8" fillId="4" borderId="8" xfId="1" applyFont="1" applyFill="1" applyBorder="1" applyAlignment="1" applyProtection="1">
      <alignment vertical="center"/>
    </xf>
    <xf numFmtId="0" fontId="8" fillId="4" borderId="9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18" fillId="0" borderId="0" xfId="0" applyFont="1" applyAlignment="1">
      <alignment horizontal="center"/>
    </xf>
    <xf numFmtId="49" fontId="12" fillId="0" borderId="2" xfId="1" applyNumberFormat="1" applyFont="1" applyBorder="1" applyAlignment="1">
      <alignment vertical="center" wrapText="1"/>
    </xf>
    <xf numFmtId="49" fontId="12" fillId="0" borderId="3" xfId="1" applyNumberFormat="1" applyFont="1" applyBorder="1" applyAlignment="1">
      <alignment vertical="center" wrapText="1"/>
    </xf>
    <xf numFmtId="165" fontId="10" fillId="0" borderId="3" xfId="1" applyNumberFormat="1" applyFont="1" applyBorder="1" applyAlignment="1" applyProtection="1">
      <alignment vertical="center" wrapText="1"/>
    </xf>
    <xf numFmtId="49" fontId="12" fillId="0" borderId="7" xfId="1" applyNumberFormat="1" applyFont="1" applyBorder="1" applyAlignment="1">
      <alignment vertical="center"/>
    </xf>
    <xf numFmtId="49" fontId="12" fillId="0" borderId="9" xfId="1" applyNumberFormat="1" applyFont="1" applyBorder="1" applyAlignment="1">
      <alignment vertical="center"/>
    </xf>
    <xf numFmtId="165" fontId="12" fillId="0" borderId="5" xfId="1" applyNumberFormat="1" applyFont="1" applyBorder="1" applyAlignment="1">
      <alignment vertical="center" wrapText="1"/>
    </xf>
    <xf numFmtId="49" fontId="10" fillId="0" borderId="5" xfId="1" quotePrefix="1" applyNumberFormat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8" fillId="0" borderId="5" xfId="1" applyFont="1" applyBorder="1" applyAlignment="1" applyProtection="1">
      <alignment horizontal="center" vertical="center"/>
    </xf>
    <xf numFmtId="49" fontId="9" fillId="4" borderId="1" xfId="1" applyNumberFormat="1" applyFont="1" applyFill="1" applyBorder="1" applyAlignment="1" applyProtection="1">
      <alignment horizontal="left" vertical="center" wrapText="1"/>
    </xf>
    <xf numFmtId="49" fontId="10" fillId="0" borderId="1" xfId="1" quotePrefix="1" applyNumberFormat="1" applyFont="1" applyBorder="1" applyAlignment="1" applyProtection="1">
      <alignment horizontal="center" vertical="center" wrapText="1"/>
    </xf>
    <xf numFmtId="165" fontId="10" fillId="0" borderId="3" xfId="1" applyNumberFormat="1" applyFont="1" applyBorder="1" applyAlignment="1" applyProtection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4" fontId="31" fillId="0" borderId="0" xfId="1" applyNumberFormat="1" applyFont="1" applyAlignment="1">
      <alignment vertical="center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 applyProtection="1">
      <alignment horizontal="center" wrapText="1"/>
      <protection locked="0"/>
    </xf>
    <xf numFmtId="2" fontId="6" fillId="0" borderId="0" xfId="1" applyNumberFormat="1" applyFont="1" applyBorder="1" applyAlignment="1" applyProtection="1">
      <alignment vertical="center"/>
    </xf>
    <xf numFmtId="4" fontId="6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8" fillId="3" borderId="0" xfId="1" applyFont="1" applyFill="1" applyBorder="1" applyAlignment="1" applyProtection="1">
      <alignment vertical="center"/>
    </xf>
    <xf numFmtId="165" fontId="6" fillId="3" borderId="0" xfId="1" applyNumberFormat="1" applyFont="1" applyFill="1" applyBorder="1" applyAlignment="1" applyProtection="1">
      <alignment horizontal="center" vertical="center"/>
    </xf>
    <xf numFmtId="165" fontId="6" fillId="3" borderId="0" xfId="1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8" fillId="0" borderId="1" xfId="1" applyFont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28" fillId="0" borderId="1" xfId="0" applyFont="1" applyBorder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/>
    </xf>
    <xf numFmtId="0" fontId="18" fillId="0" borderId="0" xfId="0" applyFont="1" applyAlignment="1" applyProtection="1"/>
    <xf numFmtId="165" fontId="8" fillId="0" borderId="1" xfId="1" applyNumberFormat="1" applyFont="1" applyBorder="1" applyAlignment="1" applyProtection="1">
      <alignment horizontal="center" vertical="center"/>
    </xf>
    <xf numFmtId="165" fontId="6" fillId="0" borderId="1" xfId="1" applyNumberFormat="1" applyFont="1" applyBorder="1" applyAlignment="1" applyProtection="1">
      <alignment horizontal="center" vertical="center"/>
    </xf>
    <xf numFmtId="165" fontId="8" fillId="4" borderId="1" xfId="1" applyNumberFormat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3" fillId="0" borderId="1" xfId="1" applyFont="1" applyBorder="1" applyAlignment="1" applyProtection="1">
      <alignment vertical="center"/>
    </xf>
    <xf numFmtId="0" fontId="5" fillId="0" borderId="0" xfId="1" applyFont="1" applyAlignment="1" applyProtection="1">
      <alignment vertical="center"/>
    </xf>
    <xf numFmtId="165" fontId="24" fillId="0" borderId="1" xfId="1" applyNumberFormat="1" applyFont="1" applyBorder="1" applyAlignment="1" applyProtection="1">
      <alignment vertical="center" wrapText="1"/>
    </xf>
    <xf numFmtId="0" fontId="25" fillId="0" borderId="0" xfId="1" applyFont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166" fontId="8" fillId="0" borderId="1" xfId="1" applyNumberFormat="1" applyFont="1" applyFill="1" applyBorder="1" applyAlignment="1" applyProtection="1">
      <alignment horizontal="center" vertical="center" wrapText="1"/>
    </xf>
    <xf numFmtId="166" fontId="8" fillId="0" borderId="0" xfId="1" applyNumberFormat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/>
    </xf>
    <xf numFmtId="4" fontId="3" fillId="0" borderId="1" xfId="1" applyNumberFormat="1" applyFont="1" applyBorder="1" applyAlignment="1" applyProtection="1">
      <alignment vertical="center"/>
    </xf>
    <xf numFmtId="4" fontId="3" fillId="0" borderId="0" xfId="1" applyNumberFormat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horizontal="left" vertical="center"/>
    </xf>
    <xf numFmtId="2" fontId="3" fillId="0" borderId="1" xfId="1" applyNumberFormat="1" applyFont="1" applyFill="1" applyBorder="1" applyAlignment="1" applyProtection="1">
      <alignment vertical="center"/>
    </xf>
    <xf numFmtId="0" fontId="5" fillId="4" borderId="1" xfId="1" applyFont="1" applyFill="1" applyBorder="1" applyAlignment="1" applyProtection="1">
      <alignment vertical="center"/>
    </xf>
    <xf numFmtId="0" fontId="3" fillId="4" borderId="1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4" fontId="5" fillId="4" borderId="1" xfId="1" applyNumberFormat="1" applyFont="1" applyFill="1" applyBorder="1" applyAlignment="1" applyProtection="1">
      <alignment vertical="center"/>
    </xf>
    <xf numFmtId="4" fontId="3" fillId="4" borderId="1" xfId="1" applyNumberFormat="1" applyFont="1" applyFill="1" applyBorder="1" applyAlignment="1" applyProtection="1">
      <alignment vertical="center"/>
    </xf>
    <xf numFmtId="4" fontId="5" fillId="0" borderId="0" xfId="1" applyNumberFormat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vertical="center"/>
    </xf>
    <xf numFmtId="4" fontId="3" fillId="0" borderId="0" xfId="1" applyNumberFormat="1" applyFont="1" applyBorder="1" applyAlignment="1" applyProtection="1">
      <alignment vertical="center"/>
    </xf>
    <xf numFmtId="0" fontId="3" fillId="4" borderId="0" xfId="1" applyFont="1" applyFill="1" applyBorder="1" applyAlignment="1" applyProtection="1">
      <alignment vertical="center"/>
    </xf>
    <xf numFmtId="0" fontId="5" fillId="4" borderId="0" xfId="1" applyFont="1" applyFill="1" applyBorder="1" applyAlignment="1" applyProtection="1">
      <alignment vertical="center"/>
    </xf>
    <xf numFmtId="4" fontId="3" fillId="4" borderId="0" xfId="1" applyNumberFormat="1" applyFont="1" applyFill="1" applyBorder="1" applyAlignment="1" applyProtection="1">
      <alignment vertical="center"/>
    </xf>
    <xf numFmtId="4" fontId="5" fillId="4" borderId="0" xfId="1" applyNumberFormat="1" applyFont="1" applyFill="1" applyBorder="1" applyAlignment="1" applyProtection="1">
      <alignment vertical="center"/>
    </xf>
    <xf numFmtId="0" fontId="3" fillId="0" borderId="1" xfId="1" applyFont="1" applyBorder="1" applyAlignment="1" applyProtection="1">
      <alignment vertical="center"/>
      <protection locked="0"/>
    </xf>
    <xf numFmtId="4" fontId="3" fillId="0" borderId="1" xfId="1" applyNumberFormat="1" applyFont="1" applyBorder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vertical="center"/>
    </xf>
    <xf numFmtId="165" fontId="3" fillId="0" borderId="0" xfId="1" applyNumberFormat="1" applyFont="1" applyAlignment="1" applyProtection="1">
      <alignment vertical="center"/>
    </xf>
    <xf numFmtId="165" fontId="16" fillId="0" borderId="1" xfId="1" applyNumberFormat="1" applyFont="1" applyBorder="1" applyAlignment="1" applyProtection="1">
      <alignment vertical="center" wrapText="1"/>
    </xf>
    <xf numFmtId="165" fontId="10" fillId="4" borderId="1" xfId="1" applyNumberFormat="1" applyFont="1" applyFill="1" applyBorder="1" applyAlignment="1" applyProtection="1">
      <alignment vertical="center" wrapText="1"/>
      <protection locked="0"/>
    </xf>
    <xf numFmtId="165" fontId="6" fillId="0" borderId="0" xfId="1" applyNumberFormat="1" applyFont="1" applyFill="1" applyBorder="1" applyAlignment="1" applyProtection="1">
      <alignment vertical="center"/>
    </xf>
    <xf numFmtId="0" fontId="12" fillId="0" borderId="0" xfId="1" applyFont="1" applyAlignment="1" applyProtection="1">
      <alignment vertical="center"/>
    </xf>
    <xf numFmtId="165" fontId="12" fillId="0" borderId="0" xfId="1" applyNumberFormat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0" fillId="2" borderId="0" xfId="1" applyFont="1" applyFill="1" applyBorder="1" applyAlignment="1" applyProtection="1">
      <alignment vertical="center"/>
    </xf>
    <xf numFmtId="0" fontId="12" fillId="0" borderId="1" xfId="1" applyFont="1" applyFill="1" applyBorder="1" applyAlignment="1" applyProtection="1">
      <alignment horizontal="center" vertical="center"/>
    </xf>
    <xf numFmtId="0" fontId="12" fillId="0" borderId="2" xfId="1" applyFont="1" applyFill="1" applyBorder="1" applyAlignment="1" applyProtection="1">
      <alignment horizontal="center" vertical="center"/>
    </xf>
    <xf numFmtId="165" fontId="12" fillId="0" borderId="6" xfId="1" applyNumberFormat="1" applyFont="1" applyFill="1" applyBorder="1" applyAlignment="1" applyProtection="1">
      <alignment horizontal="center" vertical="center" wrapText="1"/>
    </xf>
    <xf numFmtId="165" fontId="12" fillId="0" borderId="6" xfId="1" applyNumberFormat="1" applyFont="1" applyFill="1" applyBorder="1" applyAlignment="1" applyProtection="1">
      <alignment horizontal="center" vertical="center"/>
    </xf>
    <xf numFmtId="4" fontId="8" fillId="2" borderId="0" xfId="2" applyNumberFormat="1" applyFont="1" applyFill="1" applyBorder="1" applyAlignment="1" applyProtection="1">
      <alignment horizontal="center" vertical="center"/>
    </xf>
    <xf numFmtId="2" fontId="12" fillId="4" borderId="1" xfId="1" applyNumberFormat="1" applyFont="1" applyFill="1" applyBorder="1" applyAlignment="1" applyProtection="1">
      <alignment horizontal="right" vertical="center"/>
    </xf>
    <xf numFmtId="2" fontId="12" fillId="4" borderId="2" xfId="1" applyNumberFormat="1" applyFont="1" applyFill="1" applyBorder="1" applyAlignment="1" applyProtection="1">
      <alignment horizontal="left" vertical="center"/>
    </xf>
    <xf numFmtId="165" fontId="12" fillId="4" borderId="1" xfId="1" applyNumberFormat="1" applyFont="1" applyFill="1" applyBorder="1" applyAlignment="1" applyProtection="1">
      <alignment horizontal="right" vertical="center"/>
    </xf>
    <xf numFmtId="1" fontId="6" fillId="2" borderId="0" xfId="2" applyNumberFormat="1" applyFont="1" applyFill="1" applyBorder="1" applyAlignment="1" applyProtection="1">
      <alignment horizontal="right" vertical="center"/>
    </xf>
    <xf numFmtId="2" fontId="12" fillId="0" borderId="1" xfId="1" applyNumberFormat="1" applyFont="1" applyFill="1" applyBorder="1" applyAlignment="1" applyProtection="1">
      <alignment horizontal="right" vertical="center"/>
    </xf>
    <xf numFmtId="2" fontId="12" fillId="0" borderId="2" xfId="1" applyNumberFormat="1" applyFont="1" applyFill="1" applyBorder="1" applyAlignment="1" applyProtection="1">
      <alignment horizontal="left" vertical="center" wrapText="1"/>
    </xf>
    <xf numFmtId="4" fontId="8" fillId="2" borderId="0" xfId="2" applyNumberFormat="1" applyFont="1" applyFill="1" applyBorder="1" applyAlignment="1" applyProtection="1">
      <alignment horizontal="center" vertical="center" wrapText="1"/>
    </xf>
    <xf numFmtId="0" fontId="11" fillId="4" borderId="2" xfId="1" applyFont="1" applyFill="1" applyBorder="1" applyAlignment="1" applyProtection="1">
      <alignment horizontal="left" vertical="center"/>
    </xf>
    <xf numFmtId="0" fontId="11" fillId="4" borderId="1" xfId="1" applyFont="1" applyFill="1" applyBorder="1" applyAlignment="1" applyProtection="1">
      <alignment horizontal="left" vertical="center"/>
    </xf>
    <xf numFmtId="165" fontId="11" fillId="4" borderId="1" xfId="1" applyNumberFormat="1" applyFont="1" applyFill="1" applyBorder="1" applyAlignment="1" applyProtection="1">
      <alignment horizontal="right" vertical="center"/>
    </xf>
    <xf numFmtId="0" fontId="6" fillId="2" borderId="0" xfId="1" applyFont="1" applyFill="1" applyBorder="1" applyAlignment="1" applyProtection="1">
      <alignment vertical="center"/>
    </xf>
    <xf numFmtId="4" fontId="6" fillId="2" borderId="0" xfId="4" applyNumberFormat="1" applyFont="1" applyFill="1" applyBorder="1" applyAlignment="1" applyProtection="1">
      <alignment vertical="center"/>
    </xf>
    <xf numFmtId="4" fontId="6" fillId="2" borderId="0" xfId="2" applyNumberFormat="1" applyFont="1" applyFill="1" applyBorder="1" applyAlignment="1" applyProtection="1">
      <alignment vertical="center"/>
    </xf>
    <xf numFmtId="10" fontId="6" fillId="2" borderId="0" xfId="4" applyNumberFormat="1" applyFont="1" applyFill="1" applyBorder="1" applyAlignment="1" applyProtection="1">
      <alignment vertical="center"/>
    </xf>
    <xf numFmtId="165" fontId="10" fillId="0" borderId="0" xfId="1" applyNumberFormat="1" applyFont="1" applyFill="1" applyAlignment="1" applyProtection="1">
      <alignment vertical="center"/>
    </xf>
    <xf numFmtId="165" fontId="10" fillId="0" borderId="0" xfId="1" applyNumberFormat="1" applyFont="1" applyAlignment="1" applyProtection="1">
      <alignment vertical="center"/>
    </xf>
    <xf numFmtId="0" fontId="16" fillId="0" borderId="1" xfId="1" applyNumberFormat="1" applyFont="1" applyBorder="1" applyAlignment="1" applyProtection="1">
      <alignment horizontal="center" vertical="center"/>
    </xf>
    <xf numFmtId="0" fontId="16" fillId="0" borderId="1" xfId="1" applyNumberFormat="1" applyFont="1" applyFill="1" applyBorder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6" fillId="0" borderId="1" xfId="1" applyFont="1" applyFill="1" applyBorder="1" applyAlignment="1" applyProtection="1">
      <alignment vertical="center" wrapText="1"/>
    </xf>
    <xf numFmtId="4" fontId="6" fillId="4" borderId="1" xfId="1" applyNumberFormat="1" applyFont="1" applyFill="1" applyBorder="1" applyAlignment="1" applyProtection="1">
      <alignment horizontal="right" vertical="center"/>
    </xf>
    <xf numFmtId="4" fontId="8" fillId="4" borderId="1" xfId="1" applyNumberFormat="1" applyFont="1" applyFill="1" applyBorder="1" applyAlignment="1" applyProtection="1">
      <alignment horizontal="right" vertical="center"/>
    </xf>
    <xf numFmtId="165" fontId="12" fillId="0" borderId="1" xfId="1" applyNumberFormat="1" applyFont="1" applyFill="1" applyBorder="1" applyAlignment="1" applyProtection="1">
      <alignment horizontal="right" vertical="center"/>
      <protection locked="0"/>
    </xf>
    <xf numFmtId="4" fontId="6" fillId="0" borderId="1" xfId="1" applyNumberFormat="1" applyFont="1" applyBorder="1" applyAlignment="1" applyProtection="1">
      <alignment vertical="center"/>
      <protection locked="0"/>
    </xf>
    <xf numFmtId="49" fontId="12" fillId="0" borderId="1" xfId="0" applyNumberFormat="1" applyFont="1" applyBorder="1" applyAlignment="1" applyProtection="1">
      <alignment vertical="center" wrapText="1"/>
    </xf>
    <xf numFmtId="0" fontId="0" fillId="0" borderId="0" xfId="0" applyProtection="1"/>
    <xf numFmtId="0" fontId="3" fillId="0" borderId="1" xfId="1" applyFont="1" applyFill="1" applyBorder="1" applyAlignment="1" applyProtection="1">
      <alignment vertical="center"/>
    </xf>
    <xf numFmtId="164" fontId="10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4" fontId="12" fillId="0" borderId="1" xfId="1" applyNumberFormat="1" applyFont="1" applyBorder="1" applyAlignment="1" applyProtection="1">
      <alignment horizontal="right" vertical="center"/>
      <protection locked="0"/>
    </xf>
    <xf numFmtId="4" fontId="10" fillId="0" borderId="1" xfId="1" applyNumberFormat="1" applyFont="1" applyBorder="1" applyAlignment="1" applyProtection="1">
      <alignment vertical="center" wrapText="1"/>
      <protection locked="0"/>
    </xf>
    <xf numFmtId="4" fontId="6" fillId="0" borderId="1" xfId="1" applyNumberFormat="1" applyFont="1" applyBorder="1" applyAlignment="1" applyProtection="1">
      <alignment vertical="center" wrapText="1"/>
      <protection locked="0"/>
    </xf>
    <xf numFmtId="0" fontId="0" fillId="0" borderId="0" xfId="0" applyBorder="1" applyProtection="1"/>
    <xf numFmtId="0" fontId="17" fillId="0" borderId="0" xfId="0" applyFont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1" fillId="0" borderId="0" xfId="5" applyProtection="1">
      <protection locked="0"/>
    </xf>
    <xf numFmtId="0" fontId="1" fillId="0" borderId="0" xfId="5" applyAlignment="1" applyProtection="1">
      <protection locked="0"/>
    </xf>
    <xf numFmtId="0" fontId="1" fillId="0" borderId="0" xfId="5" applyAlignment="1" applyProtection="1">
      <alignment horizontal="center" wrapText="1"/>
      <protection locked="0"/>
    </xf>
    <xf numFmtId="0" fontId="30" fillId="0" borderId="0" xfId="5" applyFont="1" applyAlignment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8" fillId="0" borderId="0" xfId="0" applyFont="1" applyAlignment="1" applyProtection="1">
      <alignment horizontal="center"/>
      <protection locked="0"/>
    </xf>
    <xf numFmtId="0" fontId="21" fillId="0" borderId="0" xfId="5" applyFont="1" applyProtection="1">
      <protection locked="0"/>
    </xf>
    <xf numFmtId="0" fontId="21" fillId="0" borderId="1" xfId="5" applyFont="1" applyBorder="1" applyAlignment="1" applyProtection="1">
      <alignment horizontal="center" wrapText="1"/>
      <protection locked="0"/>
    </xf>
    <xf numFmtId="0" fontId="21" fillId="0" borderId="0" xfId="5" applyFont="1" applyBorder="1" applyAlignment="1" applyProtection="1">
      <alignment horizontal="center" wrapText="1"/>
      <protection locked="0"/>
    </xf>
    <xf numFmtId="0" fontId="21" fillId="0" borderId="0" xfId="5" applyFont="1" applyAlignment="1" applyProtection="1">
      <protection locked="0"/>
    </xf>
    <xf numFmtId="43" fontId="1" fillId="0" borderId="0" xfId="5" applyNumberFormat="1" applyProtection="1">
      <protection locked="0"/>
    </xf>
    <xf numFmtId="43" fontId="21" fillId="0" borderId="0" xfId="5" applyNumberFormat="1" applyFont="1" applyProtection="1">
      <protection locked="0"/>
    </xf>
    <xf numFmtId="43" fontId="21" fillId="0" borderId="1" xfId="5" applyNumberFormat="1" applyFont="1" applyBorder="1" applyAlignment="1" applyProtection="1">
      <alignment horizontal="center" wrapText="1"/>
      <protection locked="0"/>
    </xf>
    <xf numFmtId="43" fontId="21" fillId="0" borderId="0" xfId="5" applyNumberFormat="1" applyFont="1" applyBorder="1" applyAlignment="1" applyProtection="1">
      <alignment horizontal="center" wrapText="1"/>
      <protection locked="0"/>
    </xf>
    <xf numFmtId="0" fontId="32" fillId="0" borderId="0" xfId="5" applyFont="1" applyAlignment="1"/>
    <xf numFmtId="0" fontId="21" fillId="0" borderId="0" xfId="5" applyFont="1"/>
    <xf numFmtId="0" fontId="21" fillId="0" borderId="0" xfId="5" applyFont="1" applyAlignment="1">
      <alignment horizontal="center" wrapText="1"/>
    </xf>
    <xf numFmtId="0" fontId="21" fillId="0" borderId="1" xfId="5" applyFont="1" applyBorder="1" applyAlignment="1">
      <alignment horizontal="center" wrapText="1"/>
    </xf>
    <xf numFmtId="0" fontId="21" fillId="0" borderId="0" xfId="5" applyFont="1" applyBorder="1" applyAlignment="1">
      <alignment horizontal="center" wrapText="1"/>
    </xf>
    <xf numFmtId="0" fontId="21" fillId="0" borderId="0" xfId="5" applyFont="1" applyAlignment="1"/>
    <xf numFmtId="43" fontId="21" fillId="0" borderId="0" xfId="5" applyNumberFormat="1" applyFont="1"/>
    <xf numFmtId="43" fontId="21" fillId="0" borderId="1" xfId="5" applyNumberFormat="1" applyFont="1" applyBorder="1" applyAlignment="1">
      <alignment horizontal="center" wrapText="1"/>
    </xf>
    <xf numFmtId="43" fontId="21" fillId="0" borderId="0" xfId="5" applyNumberFormat="1" applyFont="1" applyBorder="1" applyAlignment="1">
      <alignment horizontal="center" wrapText="1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3" fillId="0" borderId="3" xfId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33" fillId="0" borderId="0" xfId="0" applyFont="1" applyAlignment="1" applyProtection="1">
      <alignment horizontal="center"/>
    </xf>
    <xf numFmtId="49" fontId="10" fillId="0" borderId="0" xfId="1" applyNumberFormat="1" applyFont="1" applyFill="1" applyBorder="1" applyAlignment="1" applyProtection="1">
      <alignment horizontal="right" vertical="center" wrapText="1"/>
    </xf>
    <xf numFmtId="49" fontId="11" fillId="0" borderId="0" xfId="1" applyNumberFormat="1" applyFont="1" applyFill="1" applyBorder="1" applyAlignment="1">
      <alignment horizontal="left" vertical="center"/>
    </xf>
    <xf numFmtId="4" fontId="11" fillId="0" borderId="0" xfId="1" applyNumberFormat="1" applyFont="1" applyFill="1" applyBorder="1" applyAlignment="1">
      <alignment horizontal="right" vertical="center"/>
    </xf>
    <xf numFmtId="4" fontId="3" fillId="0" borderId="0" xfId="1" applyNumberFormat="1" applyFont="1" applyFill="1" applyAlignment="1">
      <alignment vertical="center"/>
    </xf>
    <xf numFmtId="0" fontId="33" fillId="0" borderId="0" xfId="0" applyFont="1" applyAlignment="1" applyProtection="1">
      <alignment horizontal="center"/>
    </xf>
    <xf numFmtId="164" fontId="9" fillId="0" borderId="1" xfId="1" applyNumberFormat="1" applyFont="1" applyFill="1" applyBorder="1" applyAlignment="1" applyProtection="1">
      <alignment vertical="center" wrapText="1"/>
    </xf>
    <xf numFmtId="0" fontId="8" fillId="0" borderId="1" xfId="1" applyFont="1" applyFill="1" applyBorder="1" applyAlignment="1" applyProtection="1">
      <alignment vertical="center"/>
    </xf>
    <xf numFmtId="4" fontId="18" fillId="4" borderId="1" xfId="0" applyNumberFormat="1" applyFont="1" applyFill="1" applyBorder="1"/>
    <xf numFmtId="4" fontId="18" fillId="0" borderId="1" xfId="0" applyNumberFormat="1" applyFont="1" applyBorder="1" applyProtection="1">
      <protection locked="0"/>
    </xf>
    <xf numFmtId="4" fontId="18" fillId="0" borderId="1" xfId="0" applyNumberFormat="1" applyFont="1" applyFill="1" applyBorder="1"/>
    <xf numFmtId="4" fontId="19" fillId="0" borderId="1" xfId="0" applyNumberFormat="1" applyFont="1" applyFill="1" applyBorder="1"/>
    <xf numFmtId="4" fontId="19" fillId="0" borderId="1" xfId="0" applyNumberFormat="1" applyFont="1" applyBorder="1" applyProtection="1">
      <protection locked="0"/>
    </xf>
    <xf numFmtId="4" fontId="19" fillId="0" borderId="1" xfId="0" applyNumberFormat="1" applyFont="1" applyFill="1" applyBorder="1" applyProtection="1">
      <protection locked="0"/>
    </xf>
    <xf numFmtId="4" fontId="18" fillId="0" borderId="1" xfId="0" applyNumberFormat="1" applyFont="1" applyBorder="1"/>
    <xf numFmtId="4" fontId="18" fillId="0" borderId="1" xfId="0" applyNumberFormat="1" applyFont="1" applyFill="1" applyBorder="1" applyProtection="1">
      <protection locked="0"/>
    </xf>
    <xf numFmtId="4" fontId="18" fillId="4" borderId="1" xfId="0" applyNumberFormat="1" applyFont="1" applyFill="1" applyBorder="1" applyProtection="1">
      <protection locked="0"/>
    </xf>
    <xf numFmtId="4" fontId="19" fillId="0" borderId="1" xfId="0" applyNumberFormat="1" applyFont="1" applyBorder="1"/>
    <xf numFmtId="4" fontId="19" fillId="4" borderId="1" xfId="0" applyNumberFormat="1" applyFont="1" applyFill="1" applyBorder="1"/>
    <xf numFmtId="164" fontId="22" fillId="0" borderId="1" xfId="1" applyNumberFormat="1" applyFont="1" applyFill="1" applyBorder="1" applyAlignment="1" applyProtection="1">
      <alignment horizontal="left" vertical="center" wrapText="1"/>
    </xf>
    <xf numFmtId="165" fontId="9" fillId="0" borderId="1" xfId="1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 applyProtection="1">
      <alignment horizontal="center"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/>
    </xf>
    <xf numFmtId="0" fontId="18" fillId="4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/>
    </xf>
    <xf numFmtId="0" fontId="27" fillId="0" borderId="0" xfId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8" fillId="0" borderId="5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4" borderId="2" xfId="1" applyFont="1" applyFill="1" applyBorder="1" applyAlignment="1" applyProtection="1">
      <alignment horizontal="center" vertical="center"/>
    </xf>
    <xf numFmtId="0" fontId="8" fillId="4" borderId="4" xfId="1" applyFont="1" applyFill="1" applyBorder="1" applyAlignment="1" applyProtection="1">
      <alignment horizontal="center" vertical="center"/>
    </xf>
    <xf numFmtId="0" fontId="8" fillId="4" borderId="3" xfId="1" applyFont="1" applyFill="1" applyBorder="1" applyAlignment="1" applyProtection="1">
      <alignment horizontal="center" vertical="center"/>
    </xf>
    <xf numFmtId="0" fontId="8" fillId="4" borderId="7" xfId="1" applyFont="1" applyFill="1" applyBorder="1" applyAlignment="1" applyProtection="1">
      <alignment horizontal="left" vertical="center"/>
    </xf>
    <xf numFmtId="0" fontId="8" fillId="4" borderId="8" xfId="1" applyFont="1" applyFill="1" applyBorder="1" applyAlignment="1" applyProtection="1">
      <alignment horizontal="left" vertical="center"/>
    </xf>
    <xf numFmtId="0" fontId="8" fillId="4" borderId="9" xfId="1" applyFont="1" applyFill="1" applyBorder="1" applyAlignment="1" applyProtection="1">
      <alignment horizontal="left" vertical="center"/>
    </xf>
    <xf numFmtId="164" fontId="9" fillId="4" borderId="2" xfId="1" applyNumberFormat="1" applyFont="1" applyFill="1" applyBorder="1" applyAlignment="1" applyProtection="1">
      <alignment horizontal="left" vertical="center" wrapText="1"/>
    </xf>
    <xf numFmtId="164" fontId="9" fillId="4" borderId="3" xfId="1" applyNumberFormat="1" applyFont="1" applyFill="1" applyBorder="1" applyAlignment="1" applyProtection="1">
      <alignment horizontal="left" vertical="center" wrapText="1"/>
    </xf>
    <xf numFmtId="164" fontId="9" fillId="4" borderId="1" xfId="1" applyNumberFormat="1" applyFont="1" applyFill="1" applyBorder="1" applyAlignment="1" applyProtection="1">
      <alignment horizontal="left" vertical="center" wrapText="1"/>
    </xf>
    <xf numFmtId="165" fontId="9" fillId="4" borderId="1" xfId="1" applyNumberFormat="1" applyFont="1" applyFill="1" applyBorder="1" applyAlignment="1" applyProtection="1">
      <alignment horizontal="center" vertical="center" wrapText="1"/>
    </xf>
    <xf numFmtId="165" fontId="10" fillId="0" borderId="1" xfId="1" applyNumberFormat="1" applyFont="1" applyBorder="1" applyAlignment="1" applyProtection="1">
      <alignment horizontal="left" vertical="center" wrapText="1"/>
      <protection locked="0"/>
    </xf>
    <xf numFmtId="165" fontId="9" fillId="4" borderId="1" xfId="1" applyNumberFormat="1" applyFont="1" applyFill="1" applyBorder="1" applyAlignment="1" applyProtection="1">
      <alignment horizontal="left" vertical="center" wrapText="1"/>
    </xf>
    <xf numFmtId="165" fontId="9" fillId="0" borderId="1" xfId="1" applyNumberFormat="1" applyFont="1" applyFill="1" applyBorder="1" applyAlignment="1" applyProtection="1">
      <alignment horizontal="left" vertical="center" wrapText="1"/>
      <protection locked="0"/>
    </xf>
    <xf numFmtId="166" fontId="8" fillId="0" borderId="5" xfId="1" applyNumberFormat="1" applyFont="1" applyFill="1" applyBorder="1" applyAlignment="1" applyProtection="1">
      <alignment horizontal="center" vertical="center" wrapText="1"/>
    </xf>
    <xf numFmtId="166" fontId="8" fillId="0" borderId="6" xfId="1" applyNumberFormat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8" fillId="0" borderId="1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4" borderId="5" xfId="1" applyFont="1" applyFill="1" applyBorder="1" applyAlignment="1" applyProtection="1">
      <alignment horizontal="center" vertical="center"/>
    </xf>
    <xf numFmtId="0" fontId="5" fillId="4" borderId="6" xfId="1" applyFont="1" applyFill="1" applyBorder="1" applyAlignment="1" applyProtection="1">
      <alignment horizontal="center" vertical="center"/>
    </xf>
    <xf numFmtId="0" fontId="5" fillId="4" borderId="1" xfId="1" applyFont="1" applyFill="1" applyBorder="1" applyAlignment="1" applyProtection="1">
      <alignment horizontal="left" vertical="center"/>
    </xf>
    <xf numFmtId="0" fontId="8" fillId="0" borderId="7" xfId="1" applyFont="1" applyBorder="1" applyAlignment="1" applyProtection="1">
      <alignment horizontal="center" vertical="center"/>
    </xf>
    <xf numFmtId="0" fontId="8" fillId="0" borderId="10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49" fontId="9" fillId="4" borderId="5" xfId="1" applyNumberFormat="1" applyFont="1" applyFill="1" applyBorder="1" applyAlignment="1" applyProtection="1">
      <alignment horizontal="center" vertical="center" wrapText="1"/>
    </xf>
    <xf numFmtId="49" fontId="9" fillId="4" borderId="6" xfId="1" applyNumberFormat="1" applyFont="1" applyFill="1" applyBorder="1" applyAlignment="1" applyProtection="1">
      <alignment horizontal="center" vertical="center" wrapText="1"/>
    </xf>
    <xf numFmtId="165" fontId="9" fillId="4" borderId="5" xfId="1" applyNumberFormat="1" applyFont="1" applyFill="1" applyBorder="1" applyAlignment="1" applyProtection="1">
      <alignment horizontal="center" vertical="center" wrapText="1"/>
    </xf>
    <xf numFmtId="165" fontId="9" fillId="4" borderId="6" xfId="1" applyNumberFormat="1" applyFont="1" applyFill="1" applyBorder="1" applyAlignment="1" applyProtection="1">
      <alignment horizontal="center" vertical="center" wrapText="1"/>
    </xf>
    <xf numFmtId="165" fontId="9" fillId="4" borderId="13" xfId="1" applyNumberFormat="1" applyFont="1" applyFill="1" applyBorder="1" applyAlignment="1" applyProtection="1">
      <alignment horizontal="center" vertical="center" wrapText="1"/>
    </xf>
    <xf numFmtId="165" fontId="9" fillId="4" borderId="0" xfId="1" applyNumberFormat="1" applyFont="1" applyFill="1" applyBorder="1" applyAlignment="1" applyProtection="1">
      <alignment horizontal="center" vertical="center" wrapText="1"/>
    </xf>
    <xf numFmtId="0" fontId="11" fillId="4" borderId="2" xfId="1" applyFont="1" applyFill="1" applyBorder="1" applyAlignment="1" applyProtection="1">
      <alignment horizontal="left" vertical="center" wrapText="1"/>
    </xf>
    <xf numFmtId="0" fontId="11" fillId="4" borderId="4" xfId="1" applyFont="1" applyFill="1" applyBorder="1" applyAlignment="1" applyProtection="1">
      <alignment horizontal="left" vertical="center" wrapText="1"/>
    </xf>
    <xf numFmtId="0" fontId="11" fillId="4" borderId="3" xfId="1" applyFont="1" applyFill="1" applyBorder="1" applyAlignment="1" applyProtection="1">
      <alignment horizontal="left" vertical="center" wrapText="1"/>
    </xf>
    <xf numFmtId="4" fontId="8" fillId="2" borderId="0" xfId="2" applyNumberFormat="1" applyFont="1" applyFill="1" applyBorder="1" applyAlignment="1" applyProtection="1">
      <alignment horizontal="center" vertical="center"/>
    </xf>
    <xf numFmtId="164" fontId="9" fillId="4" borderId="4" xfId="1" applyNumberFormat="1" applyFont="1" applyFill="1" applyBorder="1" applyAlignment="1" applyProtection="1">
      <alignment horizontal="left" vertical="center" wrapText="1"/>
    </xf>
    <xf numFmtId="49" fontId="10" fillId="0" borderId="2" xfId="1" applyNumberFormat="1" applyFont="1" applyBorder="1" applyAlignment="1" applyProtection="1">
      <alignment horizontal="left" vertical="center" wrapText="1"/>
    </xf>
    <xf numFmtId="49" fontId="10" fillId="0" borderId="4" xfId="1" applyNumberFormat="1" applyFont="1" applyBorder="1" applyAlignment="1" applyProtection="1">
      <alignment horizontal="left" vertical="center" wrapText="1"/>
    </xf>
    <xf numFmtId="49" fontId="10" fillId="0" borderId="3" xfId="1" applyNumberFormat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9" fillId="4" borderId="1" xfId="1" applyFont="1" applyFill="1" applyBorder="1" applyAlignment="1" applyProtection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" fontId="9" fillId="4" borderId="1" xfId="1" applyNumberFormat="1" applyFont="1" applyFill="1" applyBorder="1" applyAlignment="1" applyProtection="1">
      <alignment horizontal="left" vertical="center"/>
    </xf>
    <xf numFmtId="4" fontId="3" fillId="0" borderId="1" xfId="1" applyNumberFormat="1" applyFont="1" applyBorder="1" applyAlignment="1" applyProtection="1">
      <alignment horizontal="left" vertical="center"/>
      <protection locked="0"/>
    </xf>
    <xf numFmtId="49" fontId="11" fillId="4" borderId="2" xfId="1" applyNumberFormat="1" applyFont="1" applyFill="1" applyBorder="1" applyAlignment="1">
      <alignment horizontal="left" vertical="center" wrapText="1"/>
    </xf>
    <xf numFmtId="49" fontId="11" fillId="4" borderId="3" xfId="1" applyNumberFormat="1" applyFont="1" applyFill="1" applyBorder="1" applyAlignment="1">
      <alignment horizontal="left" vertical="center" wrapText="1"/>
    </xf>
    <xf numFmtId="49" fontId="9" fillId="4" borderId="1" xfId="1" applyNumberFormat="1" applyFont="1" applyFill="1" applyBorder="1" applyAlignment="1" applyProtection="1">
      <alignment horizontal="left" vertical="center" wrapText="1"/>
    </xf>
    <xf numFmtId="49" fontId="11" fillId="4" borderId="7" xfId="1" applyNumberFormat="1" applyFont="1" applyFill="1" applyBorder="1" applyAlignment="1">
      <alignment horizontal="left" vertical="center" wrapText="1"/>
    </xf>
    <xf numFmtId="49" fontId="11" fillId="4" borderId="8" xfId="1" applyNumberFormat="1" applyFont="1" applyFill="1" applyBorder="1" applyAlignment="1">
      <alignment horizontal="left" vertical="center" wrapText="1"/>
    </xf>
    <xf numFmtId="49" fontId="11" fillId="4" borderId="4" xfId="1" applyNumberFormat="1" applyFont="1" applyFill="1" applyBorder="1" applyAlignment="1">
      <alignment horizontal="left" vertical="center" wrapText="1"/>
    </xf>
    <xf numFmtId="49" fontId="10" fillId="0" borderId="1" xfId="1" quotePrefix="1" applyNumberFormat="1" applyFont="1" applyBorder="1" applyAlignment="1" applyProtection="1">
      <alignment horizontal="center" vertical="center" wrapText="1"/>
    </xf>
    <xf numFmtId="49" fontId="12" fillId="0" borderId="1" xfId="1" applyNumberFormat="1" applyFont="1" applyBorder="1" applyAlignment="1">
      <alignment horizontal="center" vertical="center"/>
    </xf>
    <xf numFmtId="165" fontId="12" fillId="0" borderId="5" xfId="1" applyNumberFormat="1" applyFont="1" applyBorder="1" applyAlignment="1">
      <alignment horizontal="center" vertical="center" wrapText="1"/>
    </xf>
    <xf numFmtId="165" fontId="12" fillId="0" borderId="6" xfId="1" applyNumberFormat="1" applyFont="1" applyBorder="1" applyAlignment="1">
      <alignment horizontal="center" vertical="center" wrapText="1"/>
    </xf>
    <xf numFmtId="165" fontId="10" fillId="0" borderId="4" xfId="1" applyNumberFormat="1" applyFont="1" applyBorder="1" applyAlignment="1" applyProtection="1">
      <alignment horizontal="center" vertical="center" wrapText="1"/>
    </xf>
    <xf numFmtId="165" fontId="10" fillId="0" borderId="3" xfId="1" applyNumberFormat="1" applyFont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3" fillId="0" borderId="3" xfId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64" fontId="10" fillId="0" borderId="2" xfId="1" applyNumberFormat="1" applyFont="1" applyFill="1" applyBorder="1" applyAlignment="1" applyProtection="1">
      <alignment horizontal="left" vertical="center" wrapText="1"/>
      <protection locked="0"/>
    </xf>
    <xf numFmtId="164" fontId="10" fillId="0" borderId="4" xfId="1" applyNumberFormat="1" applyFont="1" applyFill="1" applyBorder="1" applyAlignment="1" applyProtection="1">
      <alignment horizontal="left" vertical="center" wrapText="1"/>
      <protection locked="0"/>
    </xf>
    <xf numFmtId="164" fontId="10" fillId="0" borderId="3" xfId="1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/>
    </xf>
    <xf numFmtId="0" fontId="32" fillId="0" borderId="0" xfId="5" applyFont="1" applyAlignment="1" applyProtection="1">
      <alignment horizontal="center"/>
      <protection locked="0"/>
    </xf>
    <xf numFmtId="0" fontId="21" fillId="4" borderId="2" xfId="5" applyFont="1" applyFill="1" applyBorder="1" applyAlignment="1" applyProtection="1">
      <alignment horizontal="center"/>
      <protection locked="0"/>
    </xf>
    <xf numFmtId="0" fontId="21" fillId="4" borderId="4" xfId="5" applyFont="1" applyFill="1" applyBorder="1" applyAlignment="1" applyProtection="1">
      <alignment horizontal="center"/>
      <protection locked="0"/>
    </xf>
    <xf numFmtId="0" fontId="21" fillId="4" borderId="3" xfId="5" applyFont="1" applyFill="1" applyBorder="1" applyAlignment="1" applyProtection="1">
      <alignment horizontal="center"/>
      <protection locked="0"/>
    </xf>
    <xf numFmtId="0" fontId="21" fillId="4" borderId="1" xfId="5" applyFont="1" applyFill="1" applyBorder="1" applyAlignment="1" applyProtection="1">
      <alignment horizontal="center"/>
      <protection locked="0"/>
    </xf>
    <xf numFmtId="0" fontId="21" fillId="4" borderId="1" xfId="5" applyFont="1" applyFill="1" applyBorder="1" applyAlignment="1" applyProtection="1">
      <alignment horizontal="center" vertical="center" wrapText="1"/>
      <protection locked="0"/>
    </xf>
    <xf numFmtId="43" fontId="21" fillId="4" borderId="5" xfId="5" applyNumberFormat="1" applyFont="1" applyFill="1" applyBorder="1" applyAlignment="1" applyProtection="1">
      <alignment horizontal="center" vertical="center" wrapText="1"/>
      <protection locked="0"/>
    </xf>
    <xf numFmtId="43" fontId="21" fillId="4" borderId="6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18" fillId="0" borderId="0" xfId="0" applyFont="1" applyAlignment="1" applyProtection="1">
      <alignment horizontal="left"/>
      <protection locked="0"/>
    </xf>
    <xf numFmtId="0" fontId="21" fillId="0" borderId="0" xfId="5" applyFont="1" applyAlignment="1" applyProtection="1">
      <alignment horizontal="center"/>
      <protection locked="0"/>
    </xf>
    <xf numFmtId="0" fontId="21" fillId="0" borderId="0" xfId="5" applyFont="1" applyAlignment="1">
      <alignment horizontal="center"/>
    </xf>
    <xf numFmtId="0" fontId="32" fillId="0" borderId="0" xfId="5" applyFont="1" applyAlignment="1">
      <alignment horizontal="center"/>
    </xf>
    <xf numFmtId="0" fontId="21" fillId="4" borderId="1" xfId="5" applyFont="1" applyFill="1" applyBorder="1" applyAlignment="1">
      <alignment horizontal="center"/>
    </xf>
    <xf numFmtId="0" fontId="21" fillId="4" borderId="1" xfId="5" applyFont="1" applyFill="1" applyBorder="1" applyAlignment="1">
      <alignment horizontal="center" vertical="center" wrapText="1"/>
    </xf>
    <xf numFmtId="43" fontId="21" fillId="4" borderId="5" xfId="5" applyNumberFormat="1" applyFont="1" applyFill="1" applyBorder="1" applyAlignment="1">
      <alignment horizontal="center" vertical="center" wrapText="1"/>
    </xf>
    <xf numFmtId="43" fontId="21" fillId="4" borderId="6" xfId="5" applyNumberFormat="1" applyFont="1" applyFill="1" applyBorder="1" applyAlignment="1">
      <alignment horizontal="center" vertical="center" wrapText="1"/>
    </xf>
    <xf numFmtId="0" fontId="21" fillId="4" borderId="2" xfId="5" applyFont="1" applyFill="1" applyBorder="1" applyAlignment="1">
      <alignment horizontal="center" wrapText="1"/>
    </xf>
    <xf numFmtId="0" fontId="21" fillId="4" borderId="4" xfId="5" applyFont="1" applyFill="1" applyBorder="1" applyAlignment="1">
      <alignment horizontal="center" wrapText="1"/>
    </xf>
    <xf numFmtId="0" fontId="21" fillId="4" borderId="3" xfId="5" applyFont="1" applyFill="1" applyBorder="1" applyAlignment="1">
      <alignment horizont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49" fontId="12" fillId="0" borderId="2" xfId="1" applyNumberFormat="1" applyFont="1" applyBorder="1" applyAlignment="1">
      <alignment horizontal="left" vertical="center" wrapText="1"/>
    </xf>
    <xf numFmtId="49" fontId="12" fillId="0" borderId="3" xfId="1" applyNumberFormat="1" applyFont="1" applyBorder="1" applyAlignment="1">
      <alignment horizontal="left" vertical="center" wrapText="1"/>
    </xf>
    <xf numFmtId="49" fontId="12" fillId="0" borderId="2" xfId="1" applyNumberFormat="1" applyFont="1" applyBorder="1" applyAlignment="1">
      <alignment horizontal="left" vertical="center"/>
    </xf>
    <xf numFmtId="49" fontId="12" fillId="0" borderId="3" xfId="1" applyNumberFormat="1" applyFont="1" applyBorder="1" applyAlignment="1">
      <alignment horizontal="left" vertical="center"/>
    </xf>
    <xf numFmtId="49" fontId="11" fillId="4" borderId="2" xfId="1" applyNumberFormat="1" applyFont="1" applyFill="1" applyBorder="1" applyAlignment="1">
      <alignment horizontal="left" vertical="center"/>
    </xf>
    <xf numFmtId="49" fontId="11" fillId="4" borderId="3" xfId="1" applyNumberFormat="1" applyFont="1" applyFill="1" applyBorder="1" applyAlignment="1">
      <alignment horizontal="left" vertical="center"/>
    </xf>
  </cellXfs>
  <cellStyles count="6">
    <cellStyle name="Dziesiętny 2" xfId="4"/>
    <cellStyle name="Normal_Nota Nr 1_SPR2" xfId="3"/>
    <cellStyle name="Normal_SHEET" xfId="2"/>
    <cellStyle name="Normalny" xfId="0" builtinId="0"/>
    <cellStyle name="Normalny 2" xfId="1"/>
    <cellStyle name="Normalny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view="pageBreakPreview" zoomScaleNormal="100" zoomScaleSheetLayoutView="100" workbookViewId="0">
      <selection activeCell="B4" sqref="B4"/>
    </sheetView>
  </sheetViews>
  <sheetFormatPr defaultRowHeight="15"/>
  <cols>
    <col min="1" max="1" width="45.7109375" customWidth="1"/>
    <col min="2" max="3" width="15.7109375" customWidth="1"/>
    <col min="4" max="4" width="30.7109375" customWidth="1"/>
    <col min="5" max="7" width="15.7109375" customWidth="1"/>
  </cols>
  <sheetData>
    <row r="1" spans="1:7" ht="77.25" customHeight="1">
      <c r="A1" s="221" t="s">
        <v>508</v>
      </c>
      <c r="B1" s="381" t="s">
        <v>484</v>
      </c>
      <c r="C1" s="382"/>
      <c r="D1" s="383"/>
      <c r="E1" s="384" t="s">
        <v>72</v>
      </c>
      <c r="F1" s="385"/>
      <c r="G1" s="386"/>
    </row>
    <row r="2" spans="1:7" ht="25.5" customHeight="1">
      <c r="A2" s="126" t="s">
        <v>0</v>
      </c>
      <c r="B2" s="127" t="s">
        <v>1</v>
      </c>
      <c r="C2" s="127" t="s">
        <v>2</v>
      </c>
      <c r="D2" s="387" t="s">
        <v>3</v>
      </c>
      <c r="E2" s="388"/>
      <c r="F2" s="127" t="s">
        <v>1</v>
      </c>
      <c r="G2" s="127" t="s">
        <v>2</v>
      </c>
    </row>
    <row r="3" spans="1:7" ht="25.5" customHeight="1">
      <c r="A3" s="128" t="s">
        <v>4</v>
      </c>
      <c r="B3" s="354">
        <f>SUM(B4,B5,B15,B16,B20)</f>
        <v>20432006.810000002</v>
      </c>
      <c r="C3" s="354">
        <f>SUM(C4,C5,C15,C16,C20)</f>
        <v>19683074.890000001</v>
      </c>
      <c r="D3" s="389" t="s">
        <v>43</v>
      </c>
      <c r="E3" s="390"/>
      <c r="F3" s="354">
        <f>SUM(F4,F5,F8,F9)</f>
        <v>19977914.25</v>
      </c>
      <c r="G3" s="354">
        <f>SUM(G4,G5,G8,G9)</f>
        <v>19162048.5</v>
      </c>
    </row>
    <row r="4" spans="1:7" ht="25.5" customHeight="1">
      <c r="A4" s="129" t="s">
        <v>5</v>
      </c>
      <c r="B4" s="355">
        <v>0</v>
      </c>
      <c r="C4" s="355">
        <v>0</v>
      </c>
      <c r="D4" s="369" t="s">
        <v>44</v>
      </c>
      <c r="E4" s="370"/>
      <c r="F4" s="358">
        <v>30670283.050000001</v>
      </c>
      <c r="G4" s="358">
        <v>31563770.850000001</v>
      </c>
    </row>
    <row r="5" spans="1:7" ht="25.5" customHeight="1">
      <c r="A5" s="130" t="s">
        <v>6</v>
      </c>
      <c r="B5" s="356">
        <f>B6+B13+B14</f>
        <v>20432006.810000002</v>
      </c>
      <c r="C5" s="356">
        <f>C6+C13+C14</f>
        <v>19683074.890000001</v>
      </c>
      <c r="D5" s="379" t="s">
        <v>45</v>
      </c>
      <c r="E5" s="380"/>
      <c r="F5" s="360">
        <f>SUM(F6:F7)</f>
        <v>-10692259.699999999</v>
      </c>
      <c r="G5" s="360">
        <f>SUM(G6:G7)</f>
        <v>-12401544.060000001</v>
      </c>
    </row>
    <row r="6" spans="1:7" ht="25.5" customHeight="1">
      <c r="A6" s="131" t="s">
        <v>7</v>
      </c>
      <c r="B6" s="357">
        <f>B7+B9+B10+B11+B12</f>
        <v>20432006.810000002</v>
      </c>
      <c r="C6" s="357">
        <f>C7+C9+C10+C11+C12</f>
        <v>19683074.890000001</v>
      </c>
      <c r="D6" s="375" t="s">
        <v>46</v>
      </c>
      <c r="E6" s="376"/>
      <c r="F6" s="358">
        <v>0</v>
      </c>
      <c r="G6" s="358">
        <v>0</v>
      </c>
    </row>
    <row r="7" spans="1:7" ht="25.5" customHeight="1">
      <c r="A7" s="213" t="s">
        <v>8</v>
      </c>
      <c r="B7" s="358">
        <v>648185</v>
      </c>
      <c r="C7" s="358">
        <v>648185</v>
      </c>
      <c r="D7" s="375" t="s">
        <v>47</v>
      </c>
      <c r="E7" s="376"/>
      <c r="F7" s="358">
        <v>-10692259.699999999</v>
      </c>
      <c r="G7" s="358">
        <v>-12401544.060000001</v>
      </c>
    </row>
    <row r="8" spans="1:7" ht="25.5" customHeight="1">
      <c r="A8" s="131" t="s">
        <v>9</v>
      </c>
      <c r="B8" s="359">
        <v>0</v>
      </c>
      <c r="C8" s="359">
        <v>0</v>
      </c>
      <c r="D8" s="379" t="s">
        <v>48</v>
      </c>
      <c r="E8" s="380"/>
      <c r="F8" s="361">
        <v>-109.1</v>
      </c>
      <c r="G8" s="361">
        <v>-178.29</v>
      </c>
    </row>
    <row r="9" spans="1:7" ht="25.5" customHeight="1">
      <c r="A9" s="213" t="s">
        <v>10</v>
      </c>
      <c r="B9" s="358">
        <v>19449701.670000002</v>
      </c>
      <c r="C9" s="358">
        <v>18818832.870000001</v>
      </c>
      <c r="D9" s="369" t="s">
        <v>49</v>
      </c>
      <c r="E9" s="370"/>
      <c r="F9" s="355">
        <v>0</v>
      </c>
      <c r="G9" s="355">
        <v>0</v>
      </c>
    </row>
    <row r="10" spans="1:7" ht="25.5" customHeight="1">
      <c r="A10" s="213" t="s">
        <v>11</v>
      </c>
      <c r="B10" s="358">
        <v>334120.14</v>
      </c>
      <c r="C10" s="358">
        <v>216057.02</v>
      </c>
      <c r="D10" s="389" t="s">
        <v>50</v>
      </c>
      <c r="E10" s="390"/>
      <c r="F10" s="362">
        <v>0</v>
      </c>
      <c r="G10" s="362">
        <v>0</v>
      </c>
    </row>
    <row r="11" spans="1:7" ht="25.5" customHeight="1">
      <c r="A11" s="213" t="s">
        <v>12</v>
      </c>
      <c r="B11" s="358">
        <v>0</v>
      </c>
      <c r="C11" s="358">
        <v>0</v>
      </c>
      <c r="D11" s="389" t="s">
        <v>51</v>
      </c>
      <c r="E11" s="390"/>
      <c r="F11" s="362">
        <v>0</v>
      </c>
      <c r="G11" s="362">
        <v>0</v>
      </c>
    </row>
    <row r="12" spans="1:7" ht="25.5" customHeight="1">
      <c r="A12" s="213" t="s">
        <v>13</v>
      </c>
      <c r="B12" s="358">
        <v>0</v>
      </c>
      <c r="C12" s="358">
        <v>0</v>
      </c>
      <c r="D12" s="389" t="s">
        <v>52</v>
      </c>
      <c r="E12" s="390"/>
      <c r="F12" s="354">
        <f>SUM(F13:F14,F25,F26)</f>
        <v>655461.89999999991</v>
      </c>
      <c r="G12" s="354">
        <f>SUM(G13:G14,G25,G26)</f>
        <v>670392.91</v>
      </c>
    </row>
    <row r="13" spans="1:7" ht="25.5" customHeight="1">
      <c r="A13" s="129" t="s">
        <v>14</v>
      </c>
      <c r="B13" s="355">
        <v>0</v>
      </c>
      <c r="C13" s="355">
        <v>0</v>
      </c>
      <c r="D13" s="369" t="s">
        <v>53</v>
      </c>
      <c r="E13" s="370"/>
      <c r="F13" s="355">
        <v>0</v>
      </c>
      <c r="G13" s="355">
        <v>0</v>
      </c>
    </row>
    <row r="14" spans="1:7" ht="25.5" customHeight="1">
      <c r="A14" s="129" t="s">
        <v>15</v>
      </c>
      <c r="B14" s="355">
        <v>0</v>
      </c>
      <c r="C14" s="355">
        <v>0</v>
      </c>
      <c r="D14" s="379" t="s">
        <v>54</v>
      </c>
      <c r="E14" s="380"/>
      <c r="F14" s="360">
        <f>SUM(F15:F22)</f>
        <v>655461.89999999991</v>
      </c>
      <c r="G14" s="360">
        <f>SUM(G15:G22)</f>
        <v>670392.91</v>
      </c>
    </row>
    <row r="15" spans="1:7" ht="25.5" customHeight="1">
      <c r="A15" s="129" t="s">
        <v>16</v>
      </c>
      <c r="B15" s="355">
        <v>0</v>
      </c>
      <c r="C15" s="355">
        <v>0</v>
      </c>
      <c r="D15" s="375" t="s">
        <v>55</v>
      </c>
      <c r="E15" s="376"/>
      <c r="F15" s="358">
        <v>23613.25</v>
      </c>
      <c r="G15" s="358">
        <v>11263.75</v>
      </c>
    </row>
    <row r="16" spans="1:7" ht="25.5" customHeight="1">
      <c r="A16" s="130" t="s">
        <v>19</v>
      </c>
      <c r="B16" s="356">
        <f>SUM(B17:B19)</f>
        <v>0</v>
      </c>
      <c r="C16" s="356">
        <f>SUM(C17:C19)</f>
        <v>0</v>
      </c>
      <c r="D16" s="375" t="s">
        <v>56</v>
      </c>
      <c r="E16" s="376"/>
      <c r="F16" s="358">
        <v>109.12</v>
      </c>
      <c r="G16" s="358">
        <v>178.29</v>
      </c>
    </row>
    <row r="17" spans="1:7" ht="25.5" customHeight="1">
      <c r="A17" s="213" t="s">
        <v>17</v>
      </c>
      <c r="B17" s="358">
        <v>0</v>
      </c>
      <c r="C17" s="358">
        <v>0</v>
      </c>
      <c r="D17" s="375" t="s">
        <v>57</v>
      </c>
      <c r="E17" s="376"/>
      <c r="F17" s="358">
        <v>80658.929999999993</v>
      </c>
      <c r="G17" s="358">
        <v>89051.63</v>
      </c>
    </row>
    <row r="18" spans="1:7" ht="25.5" customHeight="1">
      <c r="A18" s="213" t="s">
        <v>18</v>
      </c>
      <c r="B18" s="358">
        <v>0</v>
      </c>
      <c r="C18" s="358">
        <v>0</v>
      </c>
      <c r="D18" s="375" t="s">
        <v>58</v>
      </c>
      <c r="E18" s="376"/>
      <c r="F18" s="358">
        <v>422522.95</v>
      </c>
      <c r="G18" s="358">
        <v>467926.63</v>
      </c>
    </row>
    <row r="19" spans="1:7" ht="25.5" customHeight="1">
      <c r="A19" s="213" t="s">
        <v>20</v>
      </c>
      <c r="B19" s="358">
        <v>0</v>
      </c>
      <c r="C19" s="358">
        <v>0</v>
      </c>
      <c r="D19" s="375" t="s">
        <v>59</v>
      </c>
      <c r="E19" s="376"/>
      <c r="F19" s="358">
        <v>0</v>
      </c>
      <c r="G19" s="358">
        <v>0</v>
      </c>
    </row>
    <row r="20" spans="1:7" ht="25.5" customHeight="1">
      <c r="A20" s="129" t="s">
        <v>21</v>
      </c>
      <c r="B20" s="355">
        <v>0</v>
      </c>
      <c r="C20" s="355">
        <v>0</v>
      </c>
      <c r="D20" s="375" t="s">
        <v>60</v>
      </c>
      <c r="E20" s="376"/>
      <c r="F20" s="358">
        <v>25548.47</v>
      </c>
      <c r="G20" s="358">
        <v>12859.94</v>
      </c>
    </row>
    <row r="21" spans="1:7" ht="25.5" customHeight="1">
      <c r="A21" s="128" t="s">
        <v>22</v>
      </c>
      <c r="B21" s="354">
        <f>SUM(B22,B27,B33,B41)</f>
        <v>201369.34</v>
      </c>
      <c r="C21" s="354">
        <f>SUM(C22,C27,C33,C41)</f>
        <v>149366.51999999999</v>
      </c>
      <c r="D21" s="375" t="s">
        <v>479</v>
      </c>
      <c r="E21" s="376"/>
      <c r="F21" s="358">
        <v>0</v>
      </c>
      <c r="G21" s="358">
        <v>3233</v>
      </c>
    </row>
    <row r="22" spans="1:7" ht="25.5" customHeight="1">
      <c r="A22" s="130" t="s">
        <v>23</v>
      </c>
      <c r="B22" s="360">
        <f>SUM(B23:B26)</f>
        <v>19904.349999999999</v>
      </c>
      <c r="C22" s="360">
        <f>SUM(C23:C26)</f>
        <v>14002.61</v>
      </c>
      <c r="D22" s="377" t="s">
        <v>61</v>
      </c>
      <c r="E22" s="378"/>
      <c r="F22" s="360">
        <f>SUM(F23:F24)</f>
        <v>103009.18</v>
      </c>
      <c r="G22" s="360">
        <f>SUM(G23:G24)</f>
        <v>85879.67</v>
      </c>
    </row>
    <row r="23" spans="1:7" ht="25.5" customHeight="1">
      <c r="A23" s="131" t="s">
        <v>24</v>
      </c>
      <c r="B23" s="358">
        <v>19904.349999999999</v>
      </c>
      <c r="C23" s="358">
        <v>14002.61</v>
      </c>
      <c r="D23" s="375" t="s">
        <v>62</v>
      </c>
      <c r="E23" s="376"/>
      <c r="F23" s="358">
        <v>103009.18</v>
      </c>
      <c r="G23" s="358">
        <v>85879.67</v>
      </c>
    </row>
    <row r="24" spans="1:7" ht="25.5" customHeight="1">
      <c r="A24" s="131" t="s">
        <v>25</v>
      </c>
      <c r="B24" s="358">
        <v>0</v>
      </c>
      <c r="C24" s="358">
        <v>0</v>
      </c>
      <c r="D24" s="375" t="s">
        <v>63</v>
      </c>
      <c r="E24" s="376"/>
      <c r="F24" s="358">
        <v>0</v>
      </c>
      <c r="G24" s="358">
        <v>0</v>
      </c>
    </row>
    <row r="25" spans="1:7" ht="25.5" customHeight="1">
      <c r="A25" s="131" t="s">
        <v>26</v>
      </c>
      <c r="B25" s="358">
        <v>0</v>
      </c>
      <c r="C25" s="358">
        <v>0</v>
      </c>
      <c r="D25" s="369" t="s">
        <v>64</v>
      </c>
      <c r="E25" s="370"/>
      <c r="F25" s="355">
        <v>0</v>
      </c>
      <c r="G25" s="355">
        <v>0</v>
      </c>
    </row>
    <row r="26" spans="1:7" ht="25.5" customHeight="1">
      <c r="A26" s="131" t="s">
        <v>27</v>
      </c>
      <c r="B26" s="358">
        <v>0</v>
      </c>
      <c r="C26" s="358">
        <v>0</v>
      </c>
      <c r="D26" s="369" t="s">
        <v>41</v>
      </c>
      <c r="E26" s="370"/>
      <c r="F26" s="355">
        <v>0</v>
      </c>
      <c r="G26" s="355">
        <v>0</v>
      </c>
    </row>
    <row r="27" spans="1:7" ht="25.5" customHeight="1">
      <c r="A27" s="130" t="s">
        <v>29</v>
      </c>
      <c r="B27" s="360">
        <f>SUM(B28:B32)</f>
        <v>114527.23999999999</v>
      </c>
      <c r="C27" s="360">
        <f>SUM(C28:C32)</f>
        <v>88300.51</v>
      </c>
      <c r="D27" s="375"/>
      <c r="E27" s="376"/>
      <c r="F27" s="363"/>
      <c r="G27" s="363"/>
    </row>
    <row r="28" spans="1:7" ht="25.5" customHeight="1">
      <c r="A28" s="131" t="s">
        <v>28</v>
      </c>
      <c r="B28" s="358">
        <v>1328.04</v>
      </c>
      <c r="C28" s="358">
        <v>2232.09</v>
      </c>
      <c r="D28" s="375"/>
      <c r="E28" s="376"/>
      <c r="F28" s="363"/>
      <c r="G28" s="363"/>
    </row>
    <row r="29" spans="1:7" ht="25.5" customHeight="1">
      <c r="A29" s="131" t="s">
        <v>30</v>
      </c>
      <c r="B29" s="358">
        <v>0</v>
      </c>
      <c r="C29" s="358">
        <v>0</v>
      </c>
      <c r="D29" s="375"/>
      <c r="E29" s="376"/>
      <c r="F29" s="363"/>
      <c r="G29" s="363"/>
    </row>
    <row r="30" spans="1:7" ht="25.5" customHeight="1">
      <c r="A30" s="131" t="s">
        <v>31</v>
      </c>
      <c r="B30" s="358">
        <v>0</v>
      </c>
      <c r="C30" s="358">
        <v>0</v>
      </c>
      <c r="D30" s="375"/>
      <c r="E30" s="376"/>
      <c r="F30" s="363"/>
      <c r="G30" s="363"/>
    </row>
    <row r="31" spans="1:7" ht="25.5" customHeight="1">
      <c r="A31" s="131" t="s">
        <v>32</v>
      </c>
      <c r="B31" s="358">
        <v>113199.2</v>
      </c>
      <c r="C31" s="358">
        <v>86068.42</v>
      </c>
      <c r="D31" s="375"/>
      <c r="E31" s="376"/>
      <c r="F31" s="363"/>
      <c r="G31" s="363"/>
    </row>
    <row r="32" spans="1:7" ht="25.5" customHeight="1">
      <c r="A32" s="131" t="s">
        <v>33</v>
      </c>
      <c r="B32" s="358">
        <v>0</v>
      </c>
      <c r="C32" s="358">
        <v>0</v>
      </c>
      <c r="D32" s="375"/>
      <c r="E32" s="376"/>
      <c r="F32" s="363"/>
      <c r="G32" s="363"/>
    </row>
    <row r="33" spans="1:7" ht="25.5" customHeight="1">
      <c r="A33" s="130" t="s">
        <v>34</v>
      </c>
      <c r="B33" s="360">
        <f>SUM(B34:B40)</f>
        <v>66937.75</v>
      </c>
      <c r="C33" s="360">
        <f>SUM(C34:C40)</f>
        <v>47063.4</v>
      </c>
      <c r="D33" s="375"/>
      <c r="E33" s="376"/>
      <c r="F33" s="363"/>
      <c r="G33" s="363"/>
    </row>
    <row r="34" spans="1:7" ht="25.5" customHeight="1">
      <c r="A34" s="131" t="s">
        <v>35</v>
      </c>
      <c r="B34" s="358">
        <v>0</v>
      </c>
      <c r="C34" s="358">
        <v>0</v>
      </c>
      <c r="D34" s="375"/>
      <c r="E34" s="376"/>
      <c r="F34" s="363"/>
      <c r="G34" s="363"/>
    </row>
    <row r="35" spans="1:7" ht="25.5" customHeight="1">
      <c r="A35" s="131" t="s">
        <v>36</v>
      </c>
      <c r="B35" s="358">
        <v>66937.75</v>
      </c>
      <c r="C35" s="358">
        <v>47063.4</v>
      </c>
      <c r="D35" s="375"/>
      <c r="E35" s="376"/>
      <c r="F35" s="363"/>
      <c r="G35" s="363"/>
    </row>
    <row r="36" spans="1:7" ht="25.5" customHeight="1">
      <c r="A36" s="131" t="s">
        <v>480</v>
      </c>
      <c r="B36" s="358">
        <v>0</v>
      </c>
      <c r="C36" s="358">
        <v>0</v>
      </c>
      <c r="D36" s="375"/>
      <c r="E36" s="376"/>
      <c r="F36" s="363"/>
      <c r="G36" s="363"/>
    </row>
    <row r="37" spans="1:7" ht="25.5" customHeight="1">
      <c r="A37" s="131" t="s">
        <v>37</v>
      </c>
      <c r="B37" s="358">
        <v>0</v>
      </c>
      <c r="C37" s="358">
        <v>0</v>
      </c>
      <c r="D37" s="373"/>
      <c r="E37" s="374"/>
      <c r="F37" s="363"/>
      <c r="G37" s="363"/>
    </row>
    <row r="38" spans="1:7" ht="25.5" customHeight="1">
      <c r="A38" s="131" t="s">
        <v>38</v>
      </c>
      <c r="B38" s="358">
        <v>0</v>
      </c>
      <c r="C38" s="358">
        <v>0</v>
      </c>
      <c r="D38" s="373"/>
      <c r="E38" s="374"/>
      <c r="F38" s="363"/>
      <c r="G38" s="363"/>
    </row>
    <row r="39" spans="1:7" ht="25.5" customHeight="1">
      <c r="A39" s="131" t="s">
        <v>39</v>
      </c>
      <c r="B39" s="358">
        <v>0</v>
      </c>
      <c r="C39" s="358">
        <v>0</v>
      </c>
      <c r="D39" s="373"/>
      <c r="E39" s="374"/>
      <c r="F39" s="363"/>
      <c r="G39" s="363"/>
    </row>
    <row r="40" spans="1:7" ht="25.5" customHeight="1">
      <c r="A40" s="131" t="s">
        <v>40</v>
      </c>
      <c r="B40" s="358">
        <v>0</v>
      </c>
      <c r="C40" s="358">
        <v>0</v>
      </c>
      <c r="D40" s="373"/>
      <c r="E40" s="374"/>
      <c r="F40" s="363"/>
      <c r="G40" s="363"/>
    </row>
    <row r="41" spans="1:7" ht="25.5" customHeight="1">
      <c r="A41" s="130" t="s">
        <v>41</v>
      </c>
      <c r="B41" s="355">
        <v>0</v>
      </c>
      <c r="C41" s="355">
        <v>0</v>
      </c>
      <c r="D41" s="373"/>
      <c r="E41" s="374"/>
      <c r="F41" s="363"/>
      <c r="G41" s="363"/>
    </row>
    <row r="42" spans="1:7" ht="25.5" customHeight="1">
      <c r="A42" s="128" t="s">
        <v>42</v>
      </c>
      <c r="B42" s="354">
        <f>SUM(B3,B21)</f>
        <v>20633376.150000002</v>
      </c>
      <c r="C42" s="354">
        <f>SUM(C3,C21)</f>
        <v>19832441.41</v>
      </c>
      <c r="D42" s="371" t="s">
        <v>65</v>
      </c>
      <c r="E42" s="372"/>
      <c r="F42" s="354">
        <f>SUM(F3,F10,F11,F12)</f>
        <v>20633376.149999999</v>
      </c>
      <c r="G42" s="354">
        <f>SUM(G3,G10,G11,G12)</f>
        <v>19832441.41</v>
      </c>
    </row>
    <row r="43" spans="1:7">
      <c r="A43" s="123"/>
      <c r="B43" s="123"/>
      <c r="C43" s="123"/>
      <c r="D43" s="123"/>
      <c r="E43" s="123"/>
      <c r="F43" s="123"/>
      <c r="G43" s="123"/>
    </row>
    <row r="44" spans="1:7">
      <c r="A44" s="123"/>
      <c r="B44" s="123"/>
      <c r="C44" s="123"/>
      <c r="D44" s="123"/>
      <c r="E44" s="123"/>
      <c r="F44" s="123"/>
      <c r="G44" s="123"/>
    </row>
    <row r="45" spans="1:7">
      <c r="A45" s="123"/>
      <c r="B45" s="123"/>
      <c r="C45" s="123"/>
      <c r="D45" s="123"/>
      <c r="E45" s="123"/>
      <c r="F45" s="123"/>
      <c r="G45" s="123"/>
    </row>
    <row r="46" spans="1:7">
      <c r="A46" s="123"/>
      <c r="B46" s="123"/>
      <c r="C46" s="123"/>
      <c r="D46" s="123"/>
      <c r="E46" s="123"/>
      <c r="F46" s="123"/>
      <c r="G46" s="123"/>
    </row>
    <row r="47" spans="1:7">
      <c r="A47" s="123"/>
      <c r="B47" s="123"/>
      <c r="C47" s="123"/>
      <c r="D47" s="123"/>
      <c r="E47" s="123"/>
      <c r="F47" s="123"/>
      <c r="G47" s="123"/>
    </row>
    <row r="48" spans="1:7">
      <c r="A48" s="211" t="s">
        <v>66</v>
      </c>
      <c r="B48" s="367" t="s">
        <v>68</v>
      </c>
      <c r="C48" s="367"/>
      <c r="D48" s="367" t="s">
        <v>70</v>
      </c>
      <c r="E48" s="367"/>
      <c r="F48" s="123"/>
      <c r="G48" s="123"/>
    </row>
    <row r="49" spans="1:7">
      <c r="A49" s="212" t="s">
        <v>67</v>
      </c>
      <c r="B49" s="368" t="s">
        <v>69</v>
      </c>
      <c r="C49" s="368"/>
      <c r="D49" s="368" t="s">
        <v>71</v>
      </c>
      <c r="E49" s="368"/>
      <c r="F49" s="123"/>
      <c r="G49" s="123"/>
    </row>
  </sheetData>
  <sheetProtection password="CB4A" sheet="1" objects="1" scenarios="1"/>
  <mergeCells count="47">
    <mergeCell ref="B48:C48"/>
    <mergeCell ref="B49:C49"/>
    <mergeCell ref="B1:D1"/>
    <mergeCell ref="E1:G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34:E34"/>
    <mergeCell ref="D31:E31"/>
    <mergeCell ref="D30:E30"/>
    <mergeCell ref="D28:E28"/>
    <mergeCell ref="D20:E20"/>
    <mergeCell ref="D21:E21"/>
    <mergeCell ref="D23:E23"/>
    <mergeCell ref="D22:E22"/>
    <mergeCell ref="D24:E24"/>
    <mergeCell ref="D29:E29"/>
    <mergeCell ref="D27:E27"/>
    <mergeCell ref="D48:E48"/>
    <mergeCell ref="D49:E49"/>
    <mergeCell ref="D25:E25"/>
    <mergeCell ref="D26:E26"/>
    <mergeCell ref="D42:E42"/>
    <mergeCell ref="D41:E41"/>
    <mergeCell ref="D40:E40"/>
    <mergeCell ref="D39:E39"/>
    <mergeCell ref="D38:E38"/>
    <mergeCell ref="D36:E36"/>
    <mergeCell ref="D37:E37"/>
    <mergeCell ref="D35:E35"/>
    <mergeCell ref="D32:E32"/>
    <mergeCell ref="D33:E33"/>
  </mergeCells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view="pageBreakPreview" zoomScaleNormal="100" zoomScaleSheetLayoutView="100" workbookViewId="0">
      <selection activeCell="B1" sqref="B1"/>
    </sheetView>
  </sheetViews>
  <sheetFormatPr defaultColWidth="9.140625" defaultRowHeight="11.25"/>
  <cols>
    <col min="1" max="1" width="7" style="269" customWidth="1"/>
    <col min="2" max="2" width="60" style="269" customWidth="1"/>
    <col min="3" max="8" width="20.7109375" style="270" customWidth="1"/>
    <col min="9" max="9" width="13.85546875" style="3" customWidth="1"/>
    <col min="10" max="16384" width="9.140625" style="3"/>
  </cols>
  <sheetData>
    <row r="1" spans="1:9" ht="24.95" customHeight="1"/>
    <row r="2" spans="1:9" ht="24.95" customHeight="1">
      <c r="A2" s="71"/>
      <c r="B2" s="39"/>
      <c r="C2" s="35"/>
      <c r="D2" s="35"/>
      <c r="E2" s="35"/>
      <c r="F2" s="35"/>
      <c r="G2" s="35"/>
      <c r="H2" s="35"/>
    </row>
    <row r="3" spans="1:9" ht="24.95" customHeight="1">
      <c r="A3" s="434" t="s">
        <v>349</v>
      </c>
      <c r="B3" s="436" t="s">
        <v>335</v>
      </c>
      <c r="C3" s="438" t="s">
        <v>380</v>
      </c>
      <c r="D3" s="440" t="s">
        <v>381</v>
      </c>
      <c r="E3" s="441"/>
      <c r="F3" s="441"/>
      <c r="G3" s="441"/>
      <c r="H3" s="441"/>
      <c r="I3" s="441"/>
    </row>
    <row r="4" spans="1:9" ht="48.75" customHeight="1">
      <c r="A4" s="435"/>
      <c r="B4" s="437"/>
      <c r="C4" s="439"/>
      <c r="D4" s="65" t="s">
        <v>425</v>
      </c>
      <c r="E4" s="65" t="s">
        <v>426</v>
      </c>
      <c r="F4" s="65" t="s">
        <v>427</v>
      </c>
      <c r="G4" s="65" t="s">
        <v>428</v>
      </c>
      <c r="H4" s="65" t="s">
        <v>429</v>
      </c>
      <c r="I4" s="65" t="s">
        <v>469</v>
      </c>
    </row>
    <row r="5" spans="1:9" ht="15" customHeight="1">
      <c r="A5" s="67"/>
      <c r="B5" s="72" t="s">
        <v>1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31">
        <f t="shared" ref="I5:I12" si="0">SUM(D5:H5)</f>
        <v>0</v>
      </c>
    </row>
    <row r="6" spans="1:9" s="245" customFormat="1" ht="15" customHeight="1">
      <c r="A6" s="166"/>
      <c r="B6" s="167" t="s">
        <v>377</v>
      </c>
      <c r="C6" s="143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271">
        <f t="shared" si="0"/>
        <v>0</v>
      </c>
    </row>
    <row r="7" spans="1:9" ht="15" customHeight="1">
      <c r="A7" s="68" t="s">
        <v>145</v>
      </c>
      <c r="B7" s="69" t="s">
        <v>191</v>
      </c>
      <c r="C7" s="272">
        <v>0</v>
      </c>
      <c r="D7" s="272">
        <v>0</v>
      </c>
      <c r="E7" s="272">
        <v>0</v>
      </c>
      <c r="F7" s="272">
        <v>0</v>
      </c>
      <c r="G7" s="272">
        <v>0</v>
      </c>
      <c r="H7" s="272">
        <v>0</v>
      </c>
      <c r="I7" s="70">
        <f t="shared" si="0"/>
        <v>0</v>
      </c>
    </row>
    <row r="8" spans="1:9" s="245" customFormat="1" ht="15" customHeight="1">
      <c r="A8" s="170" t="s">
        <v>147</v>
      </c>
      <c r="B8" s="171" t="s">
        <v>377</v>
      </c>
      <c r="C8" s="169">
        <v>0</v>
      </c>
      <c r="D8" s="169">
        <v>0</v>
      </c>
      <c r="E8" s="169">
        <v>0</v>
      </c>
      <c r="F8" s="169">
        <v>0</v>
      </c>
      <c r="G8" s="169">
        <v>0</v>
      </c>
      <c r="H8" s="169">
        <v>0</v>
      </c>
      <c r="I8" s="271">
        <f t="shared" si="0"/>
        <v>0</v>
      </c>
    </row>
    <row r="9" spans="1:9" ht="15" customHeight="1">
      <c r="A9" s="68" t="s">
        <v>146</v>
      </c>
      <c r="B9" s="69" t="s">
        <v>378</v>
      </c>
      <c r="C9" s="272">
        <v>0</v>
      </c>
      <c r="D9" s="272">
        <v>0</v>
      </c>
      <c r="E9" s="272">
        <v>0</v>
      </c>
      <c r="F9" s="272">
        <v>0</v>
      </c>
      <c r="G9" s="272">
        <v>0</v>
      </c>
      <c r="H9" s="272">
        <v>0</v>
      </c>
      <c r="I9" s="70">
        <f t="shared" si="0"/>
        <v>0</v>
      </c>
    </row>
    <row r="10" spans="1:9" s="245" customFormat="1" ht="15" customHeight="1">
      <c r="A10" s="170" t="s">
        <v>147</v>
      </c>
      <c r="B10" s="171" t="s">
        <v>377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  <c r="H10" s="169">
        <v>0</v>
      </c>
      <c r="I10" s="271">
        <f t="shared" si="0"/>
        <v>0</v>
      </c>
    </row>
    <row r="11" spans="1:9" ht="15" customHeight="1">
      <c r="A11" s="68" t="s">
        <v>150</v>
      </c>
      <c r="B11" s="69" t="s">
        <v>379</v>
      </c>
      <c r="C11" s="272">
        <v>0</v>
      </c>
      <c r="D11" s="272">
        <v>0</v>
      </c>
      <c r="E11" s="272">
        <v>0</v>
      </c>
      <c r="F11" s="272">
        <v>0</v>
      </c>
      <c r="G11" s="272">
        <v>0</v>
      </c>
      <c r="H11" s="272">
        <v>0</v>
      </c>
      <c r="I11" s="70">
        <f t="shared" si="0"/>
        <v>0</v>
      </c>
    </row>
    <row r="12" spans="1:9" s="245" customFormat="1" ht="15" customHeight="1">
      <c r="A12" s="170" t="s">
        <v>147</v>
      </c>
      <c r="B12" s="171" t="s">
        <v>377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271">
        <f t="shared" si="0"/>
        <v>0</v>
      </c>
    </row>
    <row r="13" spans="1:9" ht="24.95" customHeight="1">
      <c r="A13" s="73"/>
      <c r="B13" s="66" t="s">
        <v>179</v>
      </c>
      <c r="C13" s="74">
        <f t="shared" ref="C13:H14" si="1">C5+C7-C9-C11</f>
        <v>0</v>
      </c>
      <c r="D13" s="74">
        <f t="shared" si="1"/>
        <v>0</v>
      </c>
      <c r="E13" s="74">
        <f t="shared" si="1"/>
        <v>0</v>
      </c>
      <c r="F13" s="74">
        <f t="shared" si="1"/>
        <v>0</v>
      </c>
      <c r="G13" s="74">
        <f t="shared" si="1"/>
        <v>0</v>
      </c>
      <c r="H13" s="74">
        <f t="shared" si="1"/>
        <v>0</v>
      </c>
      <c r="I13" s="74">
        <f t="shared" ref="I13" si="2">I5+I7-I9-I11</f>
        <v>0</v>
      </c>
    </row>
    <row r="14" spans="1:9" ht="24.95" customHeight="1">
      <c r="A14" s="73"/>
      <c r="B14" s="172" t="s">
        <v>377</v>
      </c>
      <c r="C14" s="168">
        <f t="shared" si="1"/>
        <v>0</v>
      </c>
      <c r="D14" s="168">
        <f t="shared" si="1"/>
        <v>0</v>
      </c>
      <c r="E14" s="168">
        <f t="shared" si="1"/>
        <v>0</v>
      </c>
      <c r="F14" s="168">
        <f t="shared" si="1"/>
        <v>0</v>
      </c>
      <c r="G14" s="168">
        <f t="shared" si="1"/>
        <v>0</v>
      </c>
      <c r="H14" s="168">
        <f t="shared" si="1"/>
        <v>0</v>
      </c>
      <c r="I14" s="168">
        <f t="shared" ref="I14" si="3">I6+I8-I10-I12</f>
        <v>0</v>
      </c>
    </row>
    <row r="15" spans="1:9">
      <c r="I15" s="243"/>
    </row>
  </sheetData>
  <sheetProtection password="CB4A" sheet="1" objects="1" scenarios="1"/>
  <mergeCells count="4">
    <mergeCell ref="A3:A4"/>
    <mergeCell ref="B3:B4"/>
    <mergeCell ref="C3:C4"/>
    <mergeCell ref="D3:I3"/>
  </mergeCells>
  <pageMargins left="0.7" right="0.7" top="0.75" bottom="0.75" header="0.3" footer="0.3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0"/>
  <sheetViews>
    <sheetView view="pageBreakPreview" zoomScaleNormal="100" zoomScaleSheetLayoutView="100" workbookViewId="0">
      <selection activeCell="B1" sqref="B1"/>
    </sheetView>
  </sheetViews>
  <sheetFormatPr defaultColWidth="9.140625" defaultRowHeight="11.25"/>
  <cols>
    <col min="1" max="1" width="8.7109375" style="8" customWidth="1"/>
    <col min="2" max="2" width="39.42578125" style="8" customWidth="1"/>
    <col min="3" max="4" width="14.7109375" style="8" customWidth="1"/>
    <col min="5" max="5" width="15.85546875" style="8" customWidth="1"/>
    <col min="6" max="8" width="14.7109375" style="8" customWidth="1"/>
    <col min="9" max="9" width="18.140625" style="8" customWidth="1"/>
    <col min="10" max="10" width="15" style="8" customWidth="1"/>
    <col min="11" max="11" width="15.5703125" style="8" customWidth="1"/>
    <col min="12" max="12" width="16" style="8" customWidth="1"/>
    <col min="13" max="16384" width="9.140625" style="8"/>
  </cols>
  <sheetData>
    <row r="1" spans="1:18" s="274" customFormat="1" ht="11.25" customHeight="1">
      <c r="C1" s="275"/>
      <c r="D1" s="275"/>
      <c r="E1" s="275"/>
      <c r="F1" s="275"/>
      <c r="G1" s="275"/>
      <c r="H1" s="275"/>
      <c r="I1" s="275"/>
    </row>
    <row r="2" spans="1:18" s="274" customFormat="1" ht="24.95" customHeight="1">
      <c r="A2" s="75" t="s">
        <v>350</v>
      </c>
      <c r="B2" s="442" t="s">
        <v>338</v>
      </c>
      <c r="C2" s="443"/>
      <c r="D2" s="443"/>
      <c r="E2" s="443"/>
      <c r="F2" s="443"/>
      <c r="G2" s="444"/>
      <c r="H2" s="275"/>
      <c r="I2" s="275"/>
      <c r="J2" s="276"/>
      <c r="K2" s="277"/>
    </row>
    <row r="3" spans="1:18" s="274" customFormat="1" ht="24.95" customHeight="1">
      <c r="A3" s="278"/>
      <c r="B3" s="279" t="s">
        <v>143</v>
      </c>
      <c r="C3" s="280" t="s">
        <v>176</v>
      </c>
      <c r="D3" s="281" t="s">
        <v>181</v>
      </c>
      <c r="E3" s="281" t="s">
        <v>192</v>
      </c>
      <c r="F3" s="281" t="s">
        <v>193</v>
      </c>
      <c r="G3" s="280" t="s">
        <v>179</v>
      </c>
      <c r="H3" s="275"/>
      <c r="I3" s="275"/>
      <c r="J3" s="276"/>
      <c r="K3" s="282"/>
    </row>
    <row r="4" spans="1:18" s="274" customFormat="1" ht="15" customHeight="1">
      <c r="A4" s="283"/>
      <c r="B4" s="284" t="s">
        <v>263</v>
      </c>
      <c r="C4" s="285"/>
      <c r="D4" s="285"/>
      <c r="E4" s="285"/>
      <c r="F4" s="285"/>
      <c r="G4" s="285"/>
      <c r="H4" s="275"/>
      <c r="I4" s="275"/>
      <c r="J4" s="276"/>
      <c r="K4" s="286"/>
    </row>
    <row r="5" spans="1:18" s="3" customFormat="1" ht="15" customHeight="1">
      <c r="A5" s="287" t="s">
        <v>147</v>
      </c>
      <c r="B5" s="288" t="s">
        <v>382</v>
      </c>
      <c r="C5" s="305">
        <v>0</v>
      </c>
      <c r="D5" s="305">
        <v>0</v>
      </c>
      <c r="E5" s="305">
        <v>0</v>
      </c>
      <c r="F5" s="305">
        <v>0</v>
      </c>
      <c r="G5" s="285">
        <f>C5+D5-E5-F5</f>
        <v>0</v>
      </c>
      <c r="H5" s="63"/>
      <c r="I5" s="63"/>
      <c r="K5" s="22" t="s">
        <v>157</v>
      </c>
      <c r="L5" s="22"/>
    </row>
    <row r="6" spans="1:18" s="276" customFormat="1" ht="15" customHeight="1">
      <c r="A6" s="287" t="s">
        <v>147</v>
      </c>
      <c r="B6" s="288" t="s">
        <v>337</v>
      </c>
      <c r="C6" s="305">
        <v>0</v>
      </c>
      <c r="D6" s="305">
        <v>0</v>
      </c>
      <c r="E6" s="305">
        <v>0</v>
      </c>
      <c r="F6" s="305">
        <v>0</v>
      </c>
      <c r="G6" s="285">
        <f>C6+D6-E6-F6</f>
        <v>0</v>
      </c>
      <c r="H6" s="201"/>
      <c r="I6" s="64"/>
      <c r="J6" s="289"/>
      <c r="K6" s="23" t="s">
        <v>159</v>
      </c>
      <c r="L6" s="24" t="s">
        <v>160</v>
      </c>
      <c r="M6" s="289"/>
      <c r="N6" s="445"/>
      <c r="O6" s="445"/>
      <c r="P6" s="289"/>
    </row>
    <row r="7" spans="1:18" s="276" customFormat="1" ht="24.95" customHeight="1">
      <c r="A7" s="290"/>
      <c r="B7" s="291" t="s">
        <v>175</v>
      </c>
      <c r="C7" s="292">
        <f>SUM(C5:C6)</f>
        <v>0</v>
      </c>
      <c r="D7" s="292">
        <f>SUM(D5:D6)</f>
        <v>0</v>
      </c>
      <c r="E7" s="292">
        <f>SUM(E5:E6)</f>
        <v>0</v>
      </c>
      <c r="F7" s="292">
        <f>SUM(F5:F6)</f>
        <v>0</v>
      </c>
      <c r="G7" s="292">
        <f>SUM(G5:G6)</f>
        <v>0</v>
      </c>
      <c r="H7" s="273"/>
      <c r="I7" s="273"/>
      <c r="J7" s="293"/>
      <c r="K7" s="25">
        <f>' Bilans zał.5 Rozp.'!G25</f>
        <v>0</v>
      </c>
      <c r="L7" s="25">
        <f>G7-K7</f>
        <v>0</v>
      </c>
      <c r="M7" s="294"/>
      <c r="N7" s="295"/>
      <c r="O7" s="296"/>
      <c r="P7" s="295"/>
    </row>
    <row r="8" spans="1:18" s="276" customFormat="1">
      <c r="A8" s="274"/>
      <c r="B8" s="274"/>
      <c r="C8" s="275"/>
      <c r="D8" s="275"/>
      <c r="E8" s="275"/>
      <c r="F8" s="275"/>
      <c r="G8" s="275"/>
      <c r="H8" s="297"/>
      <c r="I8" s="297"/>
      <c r="J8" s="3"/>
      <c r="K8" s="3"/>
      <c r="L8" s="293"/>
      <c r="M8" s="295"/>
      <c r="N8" s="296"/>
      <c r="O8" s="294"/>
      <c r="P8" s="295"/>
      <c r="Q8" s="296"/>
      <c r="R8" s="295"/>
    </row>
    <row r="9" spans="1:18" s="276" customFormat="1">
      <c r="A9" s="274"/>
      <c r="B9" s="274"/>
      <c r="C9" s="275"/>
      <c r="D9" s="275"/>
      <c r="E9" s="275"/>
      <c r="F9" s="275"/>
      <c r="G9" s="275"/>
      <c r="H9" s="298"/>
      <c r="I9" s="298"/>
      <c r="J9" s="3"/>
      <c r="K9" s="3"/>
      <c r="L9" s="293"/>
      <c r="M9" s="295"/>
      <c r="N9" s="296"/>
      <c r="O9" s="294"/>
      <c r="P9" s="295"/>
      <c r="Q9" s="296"/>
      <c r="R9" s="295"/>
    </row>
    <row r="10" spans="1:18" ht="28.5" customHeight="1"/>
    <row r="11" spans="1:18" ht="24.95" customHeight="1">
      <c r="A11" s="76" t="s">
        <v>351</v>
      </c>
      <c r="B11" s="420" t="s">
        <v>255</v>
      </c>
      <c r="C11" s="420"/>
      <c r="D11" s="420"/>
      <c r="E11" s="420"/>
      <c r="F11" s="420"/>
      <c r="G11" s="420"/>
      <c r="H11" s="420"/>
      <c r="I11" s="420"/>
      <c r="J11" s="420"/>
    </row>
    <row r="12" spans="1:18" ht="15" customHeight="1">
      <c r="A12" s="451" t="s">
        <v>138</v>
      </c>
      <c r="B12" s="451" t="s">
        <v>259</v>
      </c>
      <c r="C12" s="452" t="s">
        <v>194</v>
      </c>
      <c r="D12" s="453"/>
      <c r="E12" s="453"/>
      <c r="F12" s="453"/>
      <c r="G12" s="453"/>
      <c r="H12" s="454"/>
      <c r="I12" s="428" t="s">
        <v>175</v>
      </c>
      <c r="J12" s="430"/>
    </row>
    <row r="13" spans="1:18" ht="15" customHeight="1">
      <c r="A13" s="451"/>
      <c r="B13" s="451"/>
      <c r="C13" s="450" t="s">
        <v>195</v>
      </c>
      <c r="D13" s="450"/>
      <c r="E13" s="450" t="s">
        <v>196</v>
      </c>
      <c r="F13" s="450"/>
      <c r="G13" s="450" t="s">
        <v>197</v>
      </c>
      <c r="H13" s="450"/>
      <c r="I13" s="429"/>
      <c r="J13" s="431"/>
    </row>
    <row r="14" spans="1:18" ht="15" customHeight="1">
      <c r="A14" s="451"/>
      <c r="B14" s="451"/>
      <c r="C14" s="452" t="s">
        <v>198</v>
      </c>
      <c r="D14" s="453"/>
      <c r="E14" s="453"/>
      <c r="F14" s="453"/>
      <c r="G14" s="453"/>
      <c r="H14" s="453"/>
      <c r="I14" s="453"/>
      <c r="J14" s="454"/>
    </row>
    <row r="15" spans="1:18" ht="24.95" customHeight="1">
      <c r="A15" s="451"/>
      <c r="B15" s="451"/>
      <c r="C15" s="9" t="s">
        <v>199</v>
      </c>
      <c r="D15" s="9" t="s">
        <v>200</v>
      </c>
      <c r="E15" s="9" t="s">
        <v>199</v>
      </c>
      <c r="F15" s="9" t="s">
        <v>200</v>
      </c>
      <c r="G15" s="9" t="s">
        <v>199</v>
      </c>
      <c r="H15" s="9" t="s">
        <v>200</v>
      </c>
      <c r="I15" s="9" t="s">
        <v>256</v>
      </c>
      <c r="J15" s="9" t="s">
        <v>257</v>
      </c>
    </row>
    <row r="16" spans="1:18" s="301" customFormat="1" ht="15" customHeight="1">
      <c r="A16" s="299">
        <v>1</v>
      </c>
      <c r="B16" s="299">
        <v>2</v>
      </c>
      <c r="C16" s="300">
        <v>3</v>
      </c>
      <c r="D16" s="300">
        <v>4</v>
      </c>
      <c r="E16" s="300">
        <v>5</v>
      </c>
      <c r="F16" s="300">
        <v>6</v>
      </c>
      <c r="G16" s="300">
        <v>7</v>
      </c>
      <c r="H16" s="300">
        <v>8</v>
      </c>
      <c r="I16" s="300">
        <v>9</v>
      </c>
      <c r="J16" s="300">
        <v>10</v>
      </c>
    </row>
    <row r="17" spans="1:12" ht="15" customHeight="1">
      <c r="A17" s="287" t="s">
        <v>147</v>
      </c>
      <c r="B17" s="302" t="s">
        <v>201</v>
      </c>
      <c r="C17" s="306">
        <v>0</v>
      </c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3">
        <f t="shared" ref="I17:J19" si="0">C17+E17+G17</f>
        <v>0</v>
      </c>
      <c r="J17" s="303">
        <f t="shared" si="0"/>
        <v>0</v>
      </c>
      <c r="K17" s="135"/>
      <c r="L17" s="135"/>
    </row>
    <row r="18" spans="1:12" ht="23.25" customHeight="1">
      <c r="A18" s="287" t="s">
        <v>147</v>
      </c>
      <c r="B18" s="302" t="s">
        <v>202</v>
      </c>
      <c r="C18" s="306">
        <v>0</v>
      </c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3">
        <f t="shared" si="0"/>
        <v>0</v>
      </c>
      <c r="J18" s="303">
        <f t="shared" si="0"/>
        <v>0</v>
      </c>
      <c r="K18" s="22" t="s">
        <v>174</v>
      </c>
      <c r="L18" s="22" t="s">
        <v>157</v>
      </c>
    </row>
    <row r="19" spans="1:12" ht="15" customHeight="1">
      <c r="A19" s="287" t="s">
        <v>147</v>
      </c>
      <c r="B19" s="302" t="s">
        <v>339</v>
      </c>
      <c r="C19" s="306">
        <v>0</v>
      </c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3">
        <f t="shared" si="0"/>
        <v>0</v>
      </c>
      <c r="J19" s="303">
        <f t="shared" si="0"/>
        <v>0</v>
      </c>
      <c r="K19" s="22" t="s">
        <v>159</v>
      </c>
      <c r="L19" s="22" t="s">
        <v>159</v>
      </c>
    </row>
    <row r="20" spans="1:12" ht="15" customHeight="1">
      <c r="A20" s="109" t="s">
        <v>258</v>
      </c>
      <c r="B20" s="106"/>
      <c r="C20" s="304">
        <f t="shared" ref="C20:J20" si="1">SUM(C17:C19)</f>
        <v>0</v>
      </c>
      <c r="D20" s="304">
        <f t="shared" si="1"/>
        <v>0</v>
      </c>
      <c r="E20" s="304">
        <f t="shared" si="1"/>
        <v>0</v>
      </c>
      <c r="F20" s="304">
        <f t="shared" si="1"/>
        <v>0</v>
      </c>
      <c r="G20" s="304">
        <f t="shared" si="1"/>
        <v>0</v>
      </c>
      <c r="H20" s="304">
        <f t="shared" si="1"/>
        <v>0</v>
      </c>
      <c r="I20" s="304">
        <f t="shared" si="1"/>
        <v>0</v>
      </c>
      <c r="J20" s="304">
        <f t="shared" si="1"/>
        <v>0</v>
      </c>
      <c r="K20" s="25">
        <f>' Bilans zał.5 Rozp.'!F13</f>
        <v>0</v>
      </c>
      <c r="L20" s="25">
        <f>' Bilans zał.5 Rozp.'!G13</f>
        <v>0</v>
      </c>
    </row>
    <row r="21" spans="1:12" ht="15" customHeight="1">
      <c r="K21" s="24" t="s">
        <v>160</v>
      </c>
      <c r="L21" s="24" t="s">
        <v>160</v>
      </c>
    </row>
    <row r="22" spans="1:12" ht="24.95" customHeight="1">
      <c r="K22" s="25">
        <f>K20-I20</f>
        <v>0</v>
      </c>
      <c r="L22" s="25">
        <f>L20-J20</f>
        <v>0</v>
      </c>
    </row>
    <row r="23" spans="1:12" ht="45.75" customHeight="1">
      <c r="A23" s="78" t="s">
        <v>352</v>
      </c>
      <c r="B23" s="411" t="s">
        <v>303</v>
      </c>
      <c r="C23" s="446"/>
      <c r="D23" s="412"/>
      <c r="E23" s="65" t="s">
        <v>1</v>
      </c>
      <c r="F23" s="65" t="s">
        <v>2</v>
      </c>
      <c r="K23" s="64"/>
      <c r="L23" s="64"/>
    </row>
    <row r="24" spans="1:12" ht="19.5" customHeight="1">
      <c r="A24" s="27" t="s">
        <v>147</v>
      </c>
      <c r="B24" s="447" t="s">
        <v>340</v>
      </c>
      <c r="C24" s="448"/>
      <c r="D24" s="449"/>
      <c r="E24" s="29">
        <v>0</v>
      </c>
      <c r="F24" s="29">
        <v>0</v>
      </c>
    </row>
    <row r="25" spans="1:12" ht="18" customHeight="1">
      <c r="A25" s="27" t="s">
        <v>147</v>
      </c>
      <c r="B25" s="447" t="s">
        <v>341</v>
      </c>
      <c r="C25" s="448"/>
      <c r="D25" s="449"/>
      <c r="E25" s="29">
        <v>0</v>
      </c>
      <c r="F25" s="29">
        <v>0</v>
      </c>
    </row>
    <row r="26" spans="1:12" ht="15" customHeight="1">
      <c r="A26" s="27" t="s">
        <v>147</v>
      </c>
      <c r="B26" s="447" t="s">
        <v>342</v>
      </c>
      <c r="C26" s="448"/>
      <c r="D26" s="449"/>
      <c r="E26" s="29">
        <v>0</v>
      </c>
      <c r="F26" s="29">
        <v>0</v>
      </c>
    </row>
    <row r="27" spans="1:12" ht="15" customHeight="1">
      <c r="A27" s="27" t="s">
        <v>147</v>
      </c>
      <c r="B27" s="447" t="s">
        <v>343</v>
      </c>
      <c r="C27" s="448"/>
      <c r="D27" s="449"/>
      <c r="E27" s="29">
        <v>0</v>
      </c>
      <c r="F27" s="29">
        <v>0</v>
      </c>
    </row>
    <row r="28" spans="1:12" ht="15" customHeight="1">
      <c r="A28" s="77"/>
      <c r="B28" s="411" t="s">
        <v>175</v>
      </c>
      <c r="C28" s="446"/>
      <c r="D28" s="412"/>
      <c r="E28" s="74">
        <f>SUM(E24:E27)</f>
        <v>0</v>
      </c>
      <c r="F28" s="74">
        <f>SUM(F24:F27)</f>
        <v>0</v>
      </c>
    </row>
    <row r="29" spans="1:12" ht="15" customHeight="1"/>
    <row r="30" spans="1:12" ht="24.95" customHeight="1"/>
  </sheetData>
  <sheetProtection password="CB4A" sheet="1" objects="1" scenarios="1"/>
  <mergeCells count="17">
    <mergeCell ref="A12:A15"/>
    <mergeCell ref="B12:B15"/>
    <mergeCell ref="C13:D13"/>
    <mergeCell ref="B24:D24"/>
    <mergeCell ref="B26:D26"/>
    <mergeCell ref="B25:D25"/>
    <mergeCell ref="C12:H12"/>
    <mergeCell ref="C14:J14"/>
    <mergeCell ref="I12:J13"/>
    <mergeCell ref="E13:F13"/>
    <mergeCell ref="B2:G2"/>
    <mergeCell ref="N6:O6"/>
    <mergeCell ref="B23:D23"/>
    <mergeCell ref="B28:D28"/>
    <mergeCell ref="B27:D27"/>
    <mergeCell ref="B11:J11"/>
    <mergeCell ref="G13:H13"/>
  </mergeCells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colBreaks count="1" manualBreakCount="1">
    <brk id="10" min="9" max="2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view="pageBreakPreview" zoomScaleNormal="100" zoomScaleSheetLayoutView="100" workbookViewId="0"/>
  </sheetViews>
  <sheetFormatPr defaultColWidth="9.140625" defaultRowHeight="11.25"/>
  <cols>
    <col min="1" max="1" width="9.140625" style="45"/>
    <col min="2" max="2" width="34.85546875" style="2" customWidth="1"/>
    <col min="3" max="10" width="14.42578125" style="2" customWidth="1"/>
    <col min="11" max="16384" width="9.140625" style="2"/>
  </cols>
  <sheetData>
    <row r="1" spans="1:10" ht="24.75" customHeight="1"/>
    <row r="2" spans="1:10" ht="24.95" customHeight="1">
      <c r="A2" s="83" t="s">
        <v>353</v>
      </c>
      <c r="B2" s="455" t="s">
        <v>361</v>
      </c>
      <c r="C2" s="455"/>
      <c r="D2" s="455"/>
      <c r="E2" s="455"/>
      <c r="F2" s="455"/>
      <c r="G2" s="455"/>
      <c r="H2" s="455"/>
      <c r="I2" s="455"/>
      <c r="J2" s="455"/>
    </row>
    <row r="3" spans="1:10" ht="15" customHeight="1">
      <c r="A3" s="458" t="s">
        <v>138</v>
      </c>
      <c r="B3" s="458" t="s">
        <v>143</v>
      </c>
      <c r="C3" s="456" t="s">
        <v>203</v>
      </c>
      <c r="D3" s="457"/>
      <c r="E3" s="456" t="s">
        <v>204</v>
      </c>
      <c r="F3" s="457"/>
      <c r="G3" s="456" t="s">
        <v>205</v>
      </c>
      <c r="H3" s="457"/>
      <c r="I3" s="456" t="s">
        <v>206</v>
      </c>
      <c r="J3" s="457"/>
    </row>
    <row r="4" spans="1:10" ht="24.95" customHeight="1">
      <c r="A4" s="459"/>
      <c r="B4" s="459"/>
      <c r="C4" s="79" t="s">
        <v>1</v>
      </c>
      <c r="D4" s="79" t="s">
        <v>2</v>
      </c>
      <c r="E4" s="79" t="s">
        <v>1</v>
      </c>
      <c r="F4" s="79" t="s">
        <v>2</v>
      </c>
      <c r="G4" s="79" t="s">
        <v>1</v>
      </c>
      <c r="H4" s="79" t="s">
        <v>2</v>
      </c>
      <c r="I4" s="79" t="s">
        <v>1</v>
      </c>
      <c r="J4" s="79" t="s">
        <v>2</v>
      </c>
    </row>
    <row r="5" spans="1:10" ht="15" customHeight="1">
      <c r="A5" s="42" t="s">
        <v>185</v>
      </c>
      <c r="B5" s="32" t="s">
        <v>207</v>
      </c>
      <c r="C5" s="268">
        <v>0</v>
      </c>
      <c r="D5" s="268">
        <v>0</v>
      </c>
      <c r="E5" s="268">
        <v>0</v>
      </c>
      <c r="F5" s="268">
        <v>0</v>
      </c>
      <c r="G5" s="268">
        <v>0</v>
      </c>
      <c r="H5" s="268">
        <v>0</v>
      </c>
      <c r="I5" s="268">
        <v>0</v>
      </c>
      <c r="J5" s="268">
        <v>0</v>
      </c>
    </row>
    <row r="6" spans="1:10" ht="15" customHeight="1">
      <c r="A6" s="42" t="s">
        <v>186</v>
      </c>
      <c r="B6" s="32" t="s">
        <v>208</v>
      </c>
      <c r="C6" s="268">
        <v>0</v>
      </c>
      <c r="D6" s="268">
        <v>0</v>
      </c>
      <c r="E6" s="268">
        <v>0</v>
      </c>
      <c r="F6" s="268">
        <v>0</v>
      </c>
      <c r="G6" s="268">
        <v>0</v>
      </c>
      <c r="H6" s="268">
        <v>0</v>
      </c>
      <c r="I6" s="268">
        <v>0</v>
      </c>
      <c r="J6" s="268">
        <v>0</v>
      </c>
    </row>
    <row r="7" spans="1:10" ht="15" customHeight="1">
      <c r="A7" s="42" t="s">
        <v>187</v>
      </c>
      <c r="B7" s="32" t="s">
        <v>209</v>
      </c>
      <c r="C7" s="268">
        <v>0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</row>
    <row r="8" spans="1:10" ht="15" customHeight="1">
      <c r="A8" s="42" t="s">
        <v>189</v>
      </c>
      <c r="B8" s="32" t="s">
        <v>210</v>
      </c>
      <c r="C8" s="268">
        <v>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</row>
    <row r="9" spans="1:10" ht="24.95" customHeight="1">
      <c r="A9" s="80"/>
      <c r="B9" s="81" t="s">
        <v>175</v>
      </c>
      <c r="C9" s="82">
        <f>SUM(C5:C8)</f>
        <v>0</v>
      </c>
      <c r="D9" s="82">
        <f>SUM(D5:D8)</f>
        <v>0</v>
      </c>
      <c r="E9" s="82">
        <f t="shared" ref="E9:I9" si="0">SUM(E5:E8)</f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0</v>
      </c>
      <c r="J9" s="82">
        <f>SUM(J5:J8)</f>
        <v>0</v>
      </c>
    </row>
    <row r="10" spans="1:10" ht="24.95" customHeight="1"/>
    <row r="11" spans="1:10" ht="24.95" customHeight="1"/>
    <row r="12" spans="1:10" ht="24.95" customHeight="1">
      <c r="A12" s="83" t="s">
        <v>355</v>
      </c>
      <c r="B12" s="455" t="s">
        <v>142</v>
      </c>
      <c r="C12" s="455"/>
      <c r="D12" s="455"/>
      <c r="E12" s="455"/>
      <c r="F12" s="455"/>
      <c r="G12" s="455"/>
      <c r="H12" s="455"/>
      <c r="I12" s="455"/>
      <c r="J12" s="455"/>
    </row>
    <row r="13" spans="1:10" ht="15" customHeight="1">
      <c r="A13" s="458" t="s">
        <v>138</v>
      </c>
      <c r="B13" s="461" t="s">
        <v>143</v>
      </c>
      <c r="C13" s="462" t="s">
        <v>1</v>
      </c>
      <c r="D13" s="461" t="s">
        <v>181</v>
      </c>
      <c r="E13" s="461" t="s">
        <v>182</v>
      </c>
      <c r="F13" s="462" t="s">
        <v>260</v>
      </c>
      <c r="G13" s="461" t="s">
        <v>211</v>
      </c>
      <c r="H13" s="461"/>
      <c r="I13" s="461"/>
      <c r="J13" s="461"/>
    </row>
    <row r="14" spans="1:10" ht="15" customHeight="1">
      <c r="A14" s="460"/>
      <c r="B14" s="461"/>
      <c r="C14" s="462"/>
      <c r="D14" s="461"/>
      <c r="E14" s="461"/>
      <c r="F14" s="462"/>
      <c r="G14" s="461"/>
      <c r="H14" s="461"/>
      <c r="I14" s="461"/>
      <c r="J14" s="461"/>
    </row>
    <row r="15" spans="1:10" ht="24.95" customHeight="1">
      <c r="A15" s="459"/>
      <c r="B15" s="461"/>
      <c r="C15" s="462"/>
      <c r="D15" s="461"/>
      <c r="E15" s="461"/>
      <c r="F15" s="462"/>
      <c r="G15" s="461"/>
      <c r="H15" s="461"/>
      <c r="I15" s="461"/>
      <c r="J15" s="461"/>
    </row>
    <row r="16" spans="1:10" ht="15" customHeight="1">
      <c r="A16" s="42" t="s">
        <v>185</v>
      </c>
      <c r="B16" s="32" t="s">
        <v>212</v>
      </c>
      <c r="C16" s="268">
        <v>0</v>
      </c>
      <c r="D16" s="268">
        <v>0</v>
      </c>
      <c r="E16" s="268">
        <v>0</v>
      </c>
      <c r="F16" s="43">
        <f>C16+D16-E16</f>
        <v>0</v>
      </c>
      <c r="G16" s="464"/>
      <c r="H16" s="464"/>
      <c r="I16" s="464"/>
      <c r="J16" s="464"/>
    </row>
    <row r="17" spans="1:11" ht="15" customHeight="1">
      <c r="A17" s="42" t="s">
        <v>186</v>
      </c>
      <c r="B17" s="32" t="s">
        <v>214</v>
      </c>
      <c r="C17" s="268">
        <v>0</v>
      </c>
      <c r="D17" s="268">
        <v>0</v>
      </c>
      <c r="E17" s="268">
        <v>0</v>
      </c>
      <c r="F17" s="43">
        <f>C17+D17-E17</f>
        <v>0</v>
      </c>
      <c r="G17" s="464"/>
      <c r="H17" s="464"/>
      <c r="I17" s="464"/>
      <c r="J17" s="464"/>
    </row>
    <row r="18" spans="1:11" ht="15" customHeight="1">
      <c r="A18" s="42" t="s">
        <v>187</v>
      </c>
      <c r="B18" s="32" t="s">
        <v>213</v>
      </c>
      <c r="C18" s="268">
        <v>0</v>
      </c>
      <c r="D18" s="268">
        <v>0</v>
      </c>
      <c r="E18" s="268">
        <v>0</v>
      </c>
      <c r="F18" s="43">
        <f>C18+D18-E18</f>
        <v>0</v>
      </c>
      <c r="G18" s="464"/>
      <c r="H18" s="464"/>
      <c r="I18" s="464"/>
      <c r="J18" s="464"/>
    </row>
    <row r="19" spans="1:11" ht="15" customHeight="1">
      <c r="A19" s="42" t="s">
        <v>189</v>
      </c>
      <c r="B19" s="32" t="s">
        <v>215</v>
      </c>
      <c r="C19" s="268">
        <v>0</v>
      </c>
      <c r="D19" s="268">
        <v>0</v>
      </c>
      <c r="E19" s="268">
        <v>0</v>
      </c>
      <c r="F19" s="43">
        <f>C19+D19-E19</f>
        <v>0</v>
      </c>
      <c r="G19" s="464"/>
      <c r="H19" s="464"/>
      <c r="I19" s="464"/>
      <c r="J19" s="464"/>
    </row>
    <row r="20" spans="1:11" ht="15" customHeight="1">
      <c r="A20" s="42" t="s">
        <v>261</v>
      </c>
      <c r="B20" s="32" t="s">
        <v>149</v>
      </c>
      <c r="C20" s="268">
        <v>0</v>
      </c>
      <c r="D20" s="268">
        <v>0</v>
      </c>
      <c r="E20" s="268">
        <v>0</v>
      </c>
      <c r="F20" s="43">
        <f>C20+D20-E20</f>
        <v>0</v>
      </c>
      <c r="G20" s="464"/>
      <c r="H20" s="464"/>
      <c r="I20" s="464"/>
      <c r="J20" s="464"/>
    </row>
    <row r="21" spans="1:11" s="4" customFormat="1" ht="24.95" customHeight="1">
      <c r="A21" s="80"/>
      <c r="B21" s="81" t="s">
        <v>175</v>
      </c>
      <c r="C21" s="82">
        <f>SUM(C16:C20)</f>
        <v>0</v>
      </c>
      <c r="D21" s="82">
        <f>SUM(D16:D20)</f>
        <v>0</v>
      </c>
      <c r="E21" s="82">
        <f>SUM(E16:E20)</f>
        <v>0</v>
      </c>
      <c r="F21" s="82">
        <f>SUM(F16:F20)</f>
        <v>0</v>
      </c>
      <c r="G21" s="463"/>
      <c r="H21" s="463"/>
      <c r="I21" s="463"/>
      <c r="J21" s="463"/>
    </row>
    <row r="24" spans="1:11">
      <c r="C24" s="44"/>
      <c r="D24" s="44"/>
      <c r="E24" s="44"/>
      <c r="F24" s="44"/>
      <c r="G24" s="44"/>
      <c r="H24" s="44"/>
      <c r="I24" s="44"/>
      <c r="J24" s="44"/>
      <c r="K24" s="44"/>
    </row>
    <row r="25" spans="1:11">
      <c r="C25" s="44"/>
      <c r="D25" s="44"/>
      <c r="E25" s="44"/>
      <c r="F25" s="44"/>
      <c r="G25" s="44"/>
      <c r="H25" s="44"/>
      <c r="I25" s="44"/>
      <c r="J25" s="44"/>
      <c r="K25" s="44"/>
    </row>
    <row r="26" spans="1:11">
      <c r="C26" s="44"/>
      <c r="D26" s="44"/>
      <c r="E26" s="44"/>
      <c r="F26" s="44"/>
      <c r="G26" s="44"/>
      <c r="H26" s="44"/>
      <c r="I26" s="44"/>
      <c r="J26" s="44"/>
      <c r="K26" s="44"/>
    </row>
  </sheetData>
  <sheetProtection password="CB4A" sheet="1" objects="1" scenarios="1"/>
  <mergeCells count="21">
    <mergeCell ref="G21:J21"/>
    <mergeCell ref="G16:J16"/>
    <mergeCell ref="G17:J17"/>
    <mergeCell ref="G18:J18"/>
    <mergeCell ref="G19:J19"/>
    <mergeCell ref="G20:J20"/>
    <mergeCell ref="A3:A4"/>
    <mergeCell ref="B3:B4"/>
    <mergeCell ref="A13:A15"/>
    <mergeCell ref="B13:B15"/>
    <mergeCell ref="C13:C15"/>
    <mergeCell ref="B12:J12"/>
    <mergeCell ref="G13:J15"/>
    <mergeCell ref="D13:D15"/>
    <mergeCell ref="F13:F15"/>
    <mergeCell ref="E13:E15"/>
    <mergeCell ref="B2:J2"/>
    <mergeCell ref="C3:D3"/>
    <mergeCell ref="E3:F3"/>
    <mergeCell ref="G3:H3"/>
    <mergeCell ref="I3:J3"/>
  </mergeCells>
  <pageMargins left="0.7" right="0.7" top="0.75" bottom="0.75" header="0.3" footer="0.3"/>
  <pageSetup paperSize="9" scale="82" orientation="landscape" r:id="rId1"/>
  <rowBreaks count="1" manualBreakCount="1">
    <brk id="2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view="pageBreakPreview" zoomScaleNormal="100" zoomScaleSheetLayoutView="100" workbookViewId="0"/>
  </sheetViews>
  <sheetFormatPr defaultColWidth="9.140625" defaultRowHeight="11.25"/>
  <cols>
    <col min="1" max="1" width="9.7109375" style="3" customWidth="1"/>
    <col min="2" max="2" width="70.7109375" style="3" customWidth="1"/>
    <col min="3" max="4" width="15.7109375" style="3" customWidth="1"/>
    <col min="5" max="5" width="16.85546875" style="3" customWidth="1"/>
    <col min="6" max="6" width="16.42578125" style="3" customWidth="1"/>
    <col min="7" max="16384" width="9.140625" style="3"/>
  </cols>
  <sheetData>
    <row r="1" spans="1:4" ht="24.95" customHeight="1"/>
    <row r="2" spans="1:4" ht="24.95" customHeight="1"/>
    <row r="3" spans="1:4" ht="24.95" customHeight="1">
      <c r="A3" s="84" t="s">
        <v>430</v>
      </c>
      <c r="B3" s="85" t="s">
        <v>262</v>
      </c>
      <c r="C3" s="65" t="s">
        <v>1</v>
      </c>
      <c r="D3" s="65" t="s">
        <v>2</v>
      </c>
    </row>
    <row r="4" spans="1:4" ht="15" customHeight="1">
      <c r="A4" s="86" t="s">
        <v>145</v>
      </c>
      <c r="B4" s="87" t="s">
        <v>216</v>
      </c>
      <c r="C4" s="88">
        <f>SUM(C5:C11)</f>
        <v>0</v>
      </c>
      <c r="D4" s="88">
        <f>SUM(D5:D11)</f>
        <v>0</v>
      </c>
    </row>
    <row r="5" spans="1:4" ht="15" customHeight="1">
      <c r="A5" s="46" t="s">
        <v>147</v>
      </c>
      <c r="B5" s="47" t="s">
        <v>190</v>
      </c>
      <c r="C5" s="48">
        <v>0</v>
      </c>
      <c r="D5" s="48">
        <v>0</v>
      </c>
    </row>
    <row r="6" spans="1:4" ht="15" customHeight="1">
      <c r="A6" s="46" t="s">
        <v>147</v>
      </c>
      <c r="B6" s="47" t="s">
        <v>264</v>
      </c>
      <c r="C6" s="48">
        <v>0</v>
      </c>
      <c r="D6" s="48">
        <v>0</v>
      </c>
    </row>
    <row r="7" spans="1:4" ht="15" customHeight="1">
      <c r="A7" s="46" t="s">
        <v>147</v>
      </c>
      <c r="B7" s="47" t="s">
        <v>217</v>
      </c>
      <c r="C7" s="48">
        <v>0</v>
      </c>
      <c r="D7" s="48">
        <v>0</v>
      </c>
    </row>
    <row r="8" spans="1:4" ht="15" customHeight="1">
      <c r="A8" s="46" t="s">
        <v>147</v>
      </c>
      <c r="B8" s="47" t="s">
        <v>218</v>
      </c>
      <c r="C8" s="48">
        <v>0</v>
      </c>
      <c r="D8" s="48">
        <v>0</v>
      </c>
    </row>
    <row r="9" spans="1:4" ht="15" customHeight="1">
      <c r="A9" s="46" t="s">
        <v>147</v>
      </c>
      <c r="B9" s="307" t="s">
        <v>219</v>
      </c>
      <c r="C9" s="48">
        <v>0</v>
      </c>
      <c r="D9" s="48">
        <v>0</v>
      </c>
    </row>
    <row r="10" spans="1:4" ht="24.95" customHeight="1">
      <c r="A10" s="46" t="s">
        <v>147</v>
      </c>
      <c r="B10" s="307" t="s">
        <v>266</v>
      </c>
      <c r="C10" s="48">
        <v>0</v>
      </c>
      <c r="D10" s="48">
        <v>0</v>
      </c>
    </row>
    <row r="11" spans="1:4" ht="15" customHeight="1">
      <c r="A11" s="46" t="s">
        <v>147</v>
      </c>
      <c r="B11" s="47" t="s">
        <v>432</v>
      </c>
      <c r="C11" s="48">
        <v>0</v>
      </c>
      <c r="D11" s="48">
        <v>0</v>
      </c>
    </row>
    <row r="12" spans="1:4" ht="15" customHeight="1">
      <c r="A12" s="86" t="s">
        <v>146</v>
      </c>
      <c r="B12" s="87" t="s">
        <v>220</v>
      </c>
      <c r="C12" s="88">
        <f>SUM(C13:C19)</f>
        <v>0</v>
      </c>
      <c r="D12" s="88">
        <f>SUM(D13:D19)</f>
        <v>0</v>
      </c>
    </row>
    <row r="13" spans="1:4" ht="15" customHeight="1">
      <c r="A13" s="46" t="s">
        <v>147</v>
      </c>
      <c r="B13" s="47" t="s">
        <v>221</v>
      </c>
      <c r="C13" s="48">
        <v>0</v>
      </c>
      <c r="D13" s="48">
        <v>0</v>
      </c>
    </row>
    <row r="14" spans="1:4" ht="15" customHeight="1">
      <c r="A14" s="46" t="s">
        <v>147</v>
      </c>
      <c r="B14" s="47" t="s">
        <v>265</v>
      </c>
      <c r="C14" s="48">
        <v>0</v>
      </c>
      <c r="D14" s="48">
        <v>0</v>
      </c>
    </row>
    <row r="15" spans="1:4" ht="15" customHeight="1">
      <c r="A15" s="46" t="s">
        <v>147</v>
      </c>
      <c r="B15" s="47" t="s">
        <v>222</v>
      </c>
      <c r="C15" s="48">
        <v>0</v>
      </c>
      <c r="D15" s="48">
        <v>0</v>
      </c>
    </row>
    <row r="16" spans="1:4" ht="15" customHeight="1">
      <c r="A16" s="46" t="s">
        <v>147</v>
      </c>
      <c r="B16" s="47" t="s">
        <v>223</v>
      </c>
      <c r="C16" s="48">
        <v>0</v>
      </c>
      <c r="D16" s="48">
        <v>0</v>
      </c>
    </row>
    <row r="17" spans="1:6" ht="15" customHeight="1">
      <c r="A17" s="46" t="s">
        <v>147</v>
      </c>
      <c r="B17" s="47" t="s">
        <v>224</v>
      </c>
      <c r="C17" s="48">
        <v>0</v>
      </c>
      <c r="D17" s="48">
        <v>0</v>
      </c>
    </row>
    <row r="18" spans="1:6" ht="15" customHeight="1">
      <c r="A18" s="46" t="s">
        <v>147</v>
      </c>
      <c r="B18" s="47" t="s">
        <v>225</v>
      </c>
      <c r="C18" s="48">
        <v>0</v>
      </c>
      <c r="D18" s="48">
        <v>0</v>
      </c>
      <c r="E18" s="22" t="s">
        <v>174</v>
      </c>
      <c r="F18" s="22" t="s">
        <v>157</v>
      </c>
    </row>
    <row r="19" spans="1:6" ht="15" customHeight="1">
      <c r="A19" s="46" t="s">
        <v>147</v>
      </c>
      <c r="B19" s="47" t="s">
        <v>433</v>
      </c>
      <c r="C19" s="48">
        <v>0</v>
      </c>
      <c r="D19" s="48">
        <v>0</v>
      </c>
      <c r="E19" s="23" t="s">
        <v>159</v>
      </c>
      <c r="F19" s="23" t="s">
        <v>159</v>
      </c>
    </row>
    <row r="20" spans="1:6" ht="15" customHeight="1">
      <c r="A20" s="89"/>
      <c r="B20" s="85" t="s">
        <v>175</v>
      </c>
      <c r="C20" s="90">
        <f>C4+C12</f>
        <v>0</v>
      </c>
      <c r="D20" s="90">
        <f>D4+D12</f>
        <v>0</v>
      </c>
      <c r="E20" s="25">
        <f>' Bilans zał.5 Rozp.'!B41</f>
        <v>0</v>
      </c>
      <c r="F20" s="25">
        <f>' Bilans zał.5 Rozp.'!C41</f>
        <v>0</v>
      </c>
    </row>
    <row r="21" spans="1:6" ht="24.95" customHeight="1">
      <c r="E21" s="24" t="s">
        <v>160</v>
      </c>
      <c r="F21" s="24" t="s">
        <v>160</v>
      </c>
    </row>
    <row r="22" spans="1:6" ht="24.95" customHeight="1">
      <c r="E22" s="25">
        <f>E20-C20</f>
        <v>0</v>
      </c>
      <c r="F22" s="25">
        <f>F20-D20</f>
        <v>0</v>
      </c>
    </row>
    <row r="23" spans="1:6" ht="24.95" customHeight="1">
      <c r="A23" s="84" t="s">
        <v>431</v>
      </c>
      <c r="B23" s="215" t="s">
        <v>304</v>
      </c>
      <c r="C23" s="65" t="s">
        <v>1</v>
      </c>
      <c r="D23" s="65" t="s">
        <v>2</v>
      </c>
    </row>
    <row r="24" spans="1:6" ht="24.95" customHeight="1">
      <c r="A24" s="86" t="s">
        <v>145</v>
      </c>
      <c r="B24" s="87" t="s">
        <v>311</v>
      </c>
      <c r="C24" s="88">
        <f>SUM(C25:C28)</f>
        <v>0</v>
      </c>
      <c r="D24" s="88">
        <f>SUM(D25:D28)</f>
        <v>0</v>
      </c>
    </row>
    <row r="25" spans="1:6" ht="24.75" customHeight="1">
      <c r="A25" s="46" t="s">
        <v>147</v>
      </c>
      <c r="B25" s="47" t="s">
        <v>313</v>
      </c>
      <c r="C25" s="48">
        <v>0</v>
      </c>
      <c r="D25" s="48">
        <v>0</v>
      </c>
    </row>
    <row r="26" spans="1:6" ht="15" customHeight="1">
      <c r="A26" s="46" t="s">
        <v>147</v>
      </c>
      <c r="B26" s="47" t="s">
        <v>314</v>
      </c>
      <c r="C26" s="48">
        <v>0</v>
      </c>
      <c r="D26" s="48">
        <v>0</v>
      </c>
    </row>
    <row r="27" spans="1:6" ht="15" customHeight="1">
      <c r="A27" s="46" t="s">
        <v>147</v>
      </c>
      <c r="B27" s="47" t="s">
        <v>315</v>
      </c>
      <c r="C27" s="48">
        <v>0</v>
      </c>
      <c r="D27" s="48">
        <v>0</v>
      </c>
    </row>
    <row r="28" spans="1:6" ht="15" customHeight="1">
      <c r="A28" s="46" t="s">
        <v>147</v>
      </c>
      <c r="B28" s="47" t="s">
        <v>432</v>
      </c>
      <c r="C28" s="48">
        <v>0</v>
      </c>
      <c r="D28" s="48">
        <v>0</v>
      </c>
    </row>
    <row r="29" spans="1:6" ht="15" customHeight="1">
      <c r="A29" s="86" t="s">
        <v>146</v>
      </c>
      <c r="B29" s="87" t="s">
        <v>312</v>
      </c>
      <c r="C29" s="88">
        <f>SUM(C30:C37)</f>
        <v>0</v>
      </c>
      <c r="D29" s="88">
        <f>SUM(D30:D37)</f>
        <v>0</v>
      </c>
    </row>
    <row r="30" spans="1:6" ht="15" customHeight="1">
      <c r="A30" s="46" t="s">
        <v>147</v>
      </c>
      <c r="B30" s="47" t="s">
        <v>362</v>
      </c>
      <c r="C30" s="48">
        <v>0</v>
      </c>
      <c r="D30" s="48">
        <v>0</v>
      </c>
    </row>
    <row r="31" spans="1:6" ht="15" customHeight="1">
      <c r="A31" s="46" t="s">
        <v>147</v>
      </c>
      <c r="B31" s="47" t="s">
        <v>363</v>
      </c>
      <c r="C31" s="48">
        <v>0</v>
      </c>
      <c r="D31" s="48">
        <v>0</v>
      </c>
    </row>
    <row r="32" spans="1:6" ht="15" customHeight="1">
      <c r="A32" s="46" t="s">
        <v>147</v>
      </c>
      <c r="B32" s="47" t="s">
        <v>364</v>
      </c>
      <c r="C32" s="48">
        <v>0</v>
      </c>
      <c r="D32" s="48">
        <v>0</v>
      </c>
    </row>
    <row r="33" spans="1:6" ht="15" customHeight="1">
      <c r="A33" s="46" t="s">
        <v>147</v>
      </c>
      <c r="B33" s="47" t="s">
        <v>365</v>
      </c>
      <c r="C33" s="48">
        <v>0</v>
      </c>
      <c r="D33" s="48">
        <v>0</v>
      </c>
    </row>
    <row r="34" spans="1:6" ht="15" customHeight="1">
      <c r="A34" s="46" t="s">
        <v>147</v>
      </c>
      <c r="B34" s="47" t="s">
        <v>366</v>
      </c>
      <c r="C34" s="48">
        <v>0</v>
      </c>
      <c r="D34" s="48">
        <v>0</v>
      </c>
    </row>
    <row r="35" spans="1:6" ht="15" customHeight="1">
      <c r="A35" s="46" t="s">
        <v>147</v>
      </c>
      <c r="B35" s="47" t="s">
        <v>316</v>
      </c>
      <c r="C35" s="48">
        <v>0</v>
      </c>
      <c r="D35" s="48">
        <v>0</v>
      </c>
    </row>
    <row r="36" spans="1:6" ht="15" customHeight="1">
      <c r="A36" s="46" t="s">
        <v>147</v>
      </c>
      <c r="B36" s="47" t="s">
        <v>317</v>
      </c>
      <c r="C36" s="48">
        <v>0</v>
      </c>
      <c r="D36" s="48">
        <v>0</v>
      </c>
      <c r="E36" s="22" t="s">
        <v>157</v>
      </c>
      <c r="F36" s="22" t="s">
        <v>174</v>
      </c>
    </row>
    <row r="37" spans="1:6" ht="15" customHeight="1">
      <c r="A37" s="46" t="s">
        <v>147</v>
      </c>
      <c r="B37" s="47" t="s">
        <v>432</v>
      </c>
      <c r="C37" s="48">
        <v>0</v>
      </c>
      <c r="D37" s="48">
        <v>0</v>
      </c>
      <c r="E37" s="23" t="s">
        <v>159</v>
      </c>
      <c r="F37" s="23" t="s">
        <v>159</v>
      </c>
    </row>
    <row r="38" spans="1:6" ht="15" customHeight="1">
      <c r="A38" s="77"/>
      <c r="B38" s="91" t="s">
        <v>175</v>
      </c>
      <c r="C38" s="74">
        <f>C24+C29</f>
        <v>0</v>
      </c>
      <c r="D38" s="74">
        <f>D24+D29</f>
        <v>0</v>
      </c>
      <c r="E38" s="25">
        <f>' Bilans zał.5 Rozp.'!F26</f>
        <v>0</v>
      </c>
      <c r="F38" s="25">
        <f>' Bilans zał.5 Rozp.'!G26</f>
        <v>0</v>
      </c>
    </row>
    <row r="39" spans="1:6">
      <c r="E39" s="24" t="s">
        <v>160</v>
      </c>
      <c r="F39" s="24" t="s">
        <v>160</v>
      </c>
    </row>
    <row r="40" spans="1:6">
      <c r="E40" s="25">
        <f>E38-C38</f>
        <v>0</v>
      </c>
      <c r="F40" s="25">
        <f>F38-D38</f>
        <v>0</v>
      </c>
    </row>
  </sheetData>
  <sheetProtection password="CB4A" sheet="1" objects="1" scenarios="1"/>
  <pageMargins left="0.7" right="0.7" top="0.75" bottom="0.75" header="0.3" footer="0.3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"/>
  <sheetViews>
    <sheetView view="pageBreakPreview" zoomScaleNormal="100" zoomScaleSheetLayoutView="100" workbookViewId="0">
      <selection activeCell="D16" sqref="D16"/>
    </sheetView>
  </sheetViews>
  <sheetFormatPr defaultRowHeight="15"/>
  <cols>
    <col min="1" max="1" width="9.7109375" style="308" customWidth="1"/>
    <col min="2" max="2" width="71.140625" style="308" customWidth="1"/>
    <col min="3" max="4" width="15.7109375" style="308" customWidth="1"/>
    <col min="5" max="16384" width="9.140625" style="308"/>
  </cols>
  <sheetData>
    <row r="1" spans="1:4" ht="24.95" customHeight="1"/>
    <row r="2" spans="1:4" ht="24.95" customHeight="1"/>
    <row r="3" spans="1:4" ht="24.95" customHeight="1">
      <c r="A3" s="78" t="s">
        <v>357</v>
      </c>
      <c r="B3" s="91" t="s">
        <v>267</v>
      </c>
      <c r="C3" s="65" t="s">
        <v>1</v>
      </c>
      <c r="D3" s="65" t="s">
        <v>2</v>
      </c>
    </row>
    <row r="4" spans="1:4" ht="15" customHeight="1">
      <c r="A4" s="27" t="s">
        <v>147</v>
      </c>
      <c r="B4" s="93" t="s">
        <v>268</v>
      </c>
      <c r="C4" s="29">
        <v>0</v>
      </c>
      <c r="D4" s="29">
        <v>0</v>
      </c>
    </row>
    <row r="5" spans="1:4" ht="15" customHeight="1">
      <c r="A5" s="27" t="s">
        <v>147</v>
      </c>
      <c r="B5" s="93" t="s">
        <v>269</v>
      </c>
      <c r="C5" s="29">
        <v>0</v>
      </c>
      <c r="D5" s="29">
        <v>0</v>
      </c>
    </row>
    <row r="6" spans="1:4" ht="15" customHeight="1">
      <c r="A6" s="27" t="s">
        <v>147</v>
      </c>
      <c r="B6" s="93" t="s">
        <v>434</v>
      </c>
      <c r="C6" s="29">
        <v>0</v>
      </c>
      <c r="D6" s="29">
        <v>0</v>
      </c>
    </row>
    <row r="7" spans="1:4" ht="15" customHeight="1">
      <c r="A7" s="27" t="s">
        <v>147</v>
      </c>
      <c r="B7" s="309" t="s">
        <v>432</v>
      </c>
      <c r="C7" s="29">
        <v>0</v>
      </c>
      <c r="D7" s="29">
        <v>0</v>
      </c>
    </row>
    <row r="8" spans="1:4" ht="24.95" customHeight="1">
      <c r="A8" s="92"/>
      <c r="B8" s="91" t="s">
        <v>175</v>
      </c>
      <c r="C8" s="74">
        <f>SUM(C4:C7)</f>
        <v>0</v>
      </c>
      <c r="D8" s="74">
        <f>SUM(D4:D7)</f>
        <v>0</v>
      </c>
    </row>
    <row r="9" spans="1:4" ht="24.95" customHeight="1"/>
    <row r="10" spans="1:4" ht="24.95" customHeight="1"/>
    <row r="11" spans="1:4" ht="22.5">
      <c r="A11" s="78" t="s">
        <v>358</v>
      </c>
      <c r="B11" s="91" t="s">
        <v>270</v>
      </c>
      <c r="C11" s="65" t="s">
        <v>435</v>
      </c>
    </row>
    <row r="12" spans="1:4">
      <c r="A12" s="27" t="s">
        <v>147</v>
      </c>
      <c r="B12" s="93" t="s">
        <v>271</v>
      </c>
      <c r="C12" s="29">
        <v>49277.49</v>
      </c>
    </row>
    <row r="13" spans="1:4">
      <c r="A13" s="27" t="s">
        <v>147</v>
      </c>
      <c r="B13" s="93" t="s">
        <v>272</v>
      </c>
      <c r="C13" s="29">
        <v>155815.28</v>
      </c>
    </row>
    <row r="14" spans="1:4">
      <c r="A14" s="27" t="s">
        <v>147</v>
      </c>
      <c r="B14" s="93" t="s">
        <v>273</v>
      </c>
      <c r="C14" s="29">
        <v>0</v>
      </c>
    </row>
    <row r="15" spans="1:4">
      <c r="A15" s="27" t="s">
        <v>147</v>
      </c>
      <c r="B15" s="309" t="s">
        <v>274</v>
      </c>
      <c r="C15" s="29">
        <v>53265.3</v>
      </c>
    </row>
    <row r="16" spans="1:4">
      <c r="A16" s="27" t="s">
        <v>147</v>
      </c>
      <c r="B16" s="309" t="s">
        <v>149</v>
      </c>
      <c r="C16" s="29">
        <v>97200</v>
      </c>
    </row>
    <row r="17" spans="1:4">
      <c r="A17" s="92"/>
      <c r="B17" s="91" t="s">
        <v>175</v>
      </c>
      <c r="C17" s="74">
        <f>SUM(C12:C16)</f>
        <v>355558.07</v>
      </c>
    </row>
    <row r="18" spans="1:4" ht="24.95" customHeight="1"/>
    <row r="19" spans="1:4" ht="24.95" customHeight="1"/>
    <row r="20" spans="1:4" ht="22.5">
      <c r="A20" s="78" t="s">
        <v>359</v>
      </c>
      <c r="B20" s="91" t="s">
        <v>279</v>
      </c>
      <c r="C20" s="65" t="s">
        <v>1</v>
      </c>
      <c r="D20" s="65" t="s">
        <v>2</v>
      </c>
    </row>
    <row r="21" spans="1:4">
      <c r="A21" s="27" t="s">
        <v>147</v>
      </c>
      <c r="B21" s="93" t="s">
        <v>436</v>
      </c>
      <c r="C21" s="29">
        <v>0</v>
      </c>
      <c r="D21" s="29">
        <v>0</v>
      </c>
    </row>
    <row r="22" spans="1:4">
      <c r="A22" s="27" t="s">
        <v>147</v>
      </c>
      <c r="B22" s="310"/>
      <c r="C22" s="29"/>
      <c r="D22" s="29"/>
    </row>
    <row r="23" spans="1:4">
      <c r="A23" s="27" t="s">
        <v>147</v>
      </c>
      <c r="B23" s="310"/>
      <c r="C23" s="29"/>
      <c r="D23" s="29"/>
    </row>
    <row r="24" spans="1:4">
      <c r="A24" s="27" t="s">
        <v>147</v>
      </c>
      <c r="B24" s="311"/>
      <c r="C24" s="29"/>
      <c r="D24" s="29"/>
    </row>
    <row r="25" spans="1:4">
      <c r="A25" s="27" t="s">
        <v>147</v>
      </c>
      <c r="B25" s="311"/>
      <c r="C25" s="29"/>
      <c r="D25" s="29"/>
    </row>
    <row r="26" spans="1:4" ht="24.95" customHeight="1">
      <c r="A26" s="92"/>
      <c r="B26" s="91" t="s">
        <v>175</v>
      </c>
      <c r="C26" s="74">
        <f>SUM(C21:C25)</f>
        <v>0</v>
      </c>
      <c r="D26" s="74">
        <f>SUM(D21:D25)</f>
        <v>0</v>
      </c>
    </row>
  </sheetData>
  <sheetProtection password="CB4A" sheet="1" objects="1" scenarios="1"/>
  <pageMargins left="0.7" right="0.7" top="0.75" bottom="0.75" header="0.3" footer="0.3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2"/>
  <sheetViews>
    <sheetView view="pageBreakPreview" zoomScaleNormal="100" zoomScaleSheetLayoutView="100" workbookViewId="0">
      <selection activeCell="B7" sqref="B7"/>
    </sheetView>
  </sheetViews>
  <sheetFormatPr defaultColWidth="9.140625" defaultRowHeight="11.25"/>
  <cols>
    <col min="1" max="1" width="9.7109375" style="2" customWidth="1"/>
    <col min="2" max="2" width="50.7109375" style="2" customWidth="1"/>
    <col min="3" max="8" width="15.7109375" style="44" customWidth="1"/>
    <col min="9" max="9" width="15.28515625" style="44" customWidth="1"/>
    <col min="10" max="10" width="9.140625" style="44"/>
    <col min="11" max="12" width="15.28515625" style="44" customWidth="1"/>
    <col min="13" max="16" width="9.140625" style="44"/>
    <col min="17" max="16384" width="9.140625" style="2"/>
  </cols>
  <sheetData>
    <row r="1" spans="1:16" s="44" customFormat="1">
      <c r="A1" s="45"/>
      <c r="B1" s="2"/>
    </row>
    <row r="2" spans="1:16">
      <c r="A2" s="44"/>
    </row>
    <row r="3" spans="1:16" ht="24.95" customHeight="1">
      <c r="A3" s="94" t="s">
        <v>360</v>
      </c>
      <c r="B3" s="467" t="s">
        <v>230</v>
      </c>
      <c r="C3" s="467"/>
      <c r="D3" s="467"/>
      <c r="E3" s="467"/>
      <c r="F3" s="467"/>
      <c r="G3" s="467"/>
    </row>
    <row r="4" spans="1:16" ht="24.95" customHeight="1">
      <c r="A4" s="104" t="s">
        <v>138</v>
      </c>
      <c r="B4" s="41" t="s">
        <v>231</v>
      </c>
      <c r="C4" s="51" t="s">
        <v>226</v>
      </c>
      <c r="D4" s="51" t="s">
        <v>232</v>
      </c>
      <c r="E4" s="51" t="s">
        <v>227</v>
      </c>
      <c r="F4" s="51" t="s">
        <v>228</v>
      </c>
      <c r="G4" s="95" t="s">
        <v>175</v>
      </c>
      <c r="H4" s="52"/>
    </row>
    <row r="5" spans="1:16" ht="15" customHeight="1">
      <c r="A5" s="59" t="s">
        <v>185</v>
      </c>
      <c r="B5" s="32" t="s">
        <v>233</v>
      </c>
      <c r="C5" s="268">
        <v>0</v>
      </c>
      <c r="D5" s="268">
        <v>0</v>
      </c>
      <c r="E5" s="268">
        <v>0</v>
      </c>
      <c r="F5" s="268">
        <v>0</v>
      </c>
      <c r="G5" s="96">
        <f>SUM(C5:F5)</f>
        <v>0</v>
      </c>
    </row>
    <row r="6" spans="1:16" ht="15" customHeight="1">
      <c r="A6" s="59" t="s">
        <v>186</v>
      </c>
      <c r="B6" s="32" t="s">
        <v>234</v>
      </c>
      <c r="C6" s="268">
        <v>0</v>
      </c>
      <c r="D6" s="268">
        <v>0</v>
      </c>
      <c r="E6" s="268">
        <v>0</v>
      </c>
      <c r="F6" s="268">
        <v>0</v>
      </c>
      <c r="G6" s="96">
        <f>SUM(C6:F6)</f>
        <v>0</v>
      </c>
    </row>
    <row r="7" spans="1:16" ht="15" customHeight="1">
      <c r="A7" s="59" t="s">
        <v>187</v>
      </c>
      <c r="B7" s="32" t="s">
        <v>235</v>
      </c>
      <c r="C7" s="268">
        <v>0</v>
      </c>
      <c r="D7" s="268">
        <v>0</v>
      </c>
      <c r="E7" s="268">
        <v>0</v>
      </c>
      <c r="F7" s="268">
        <v>0</v>
      </c>
      <c r="G7" s="96">
        <f>SUM(C7:F7)</f>
        <v>0</v>
      </c>
    </row>
    <row r="8" spans="1:16" ht="15" customHeight="1">
      <c r="A8" s="59" t="s">
        <v>189</v>
      </c>
      <c r="B8" s="32" t="s">
        <v>229</v>
      </c>
      <c r="C8" s="268">
        <v>0</v>
      </c>
      <c r="D8" s="268">
        <v>0</v>
      </c>
      <c r="E8" s="268">
        <v>0</v>
      </c>
      <c r="F8" s="268">
        <v>0</v>
      </c>
      <c r="G8" s="96">
        <f>SUM(C8:F8)</f>
        <v>0</v>
      </c>
    </row>
    <row r="9" spans="1:16" s="4" customFormat="1" ht="24.95" customHeight="1">
      <c r="A9" s="97"/>
      <c r="B9" s="98" t="s">
        <v>175</v>
      </c>
      <c r="C9" s="96">
        <f>SUM(C5:C8)</f>
        <v>0</v>
      </c>
      <c r="D9" s="96">
        <f>SUM(D5:D8)</f>
        <v>0</v>
      </c>
      <c r="E9" s="96">
        <f>SUM(E5:E8)</f>
        <v>0</v>
      </c>
      <c r="F9" s="96">
        <f>SUM(F5:F8)</f>
        <v>0</v>
      </c>
      <c r="G9" s="96">
        <f>SUM(G5:G8)</f>
        <v>0</v>
      </c>
      <c r="H9" s="50"/>
      <c r="I9" s="50"/>
      <c r="J9" s="50"/>
      <c r="K9" s="50"/>
      <c r="L9" s="50"/>
      <c r="M9" s="50"/>
      <c r="N9" s="50"/>
      <c r="O9" s="50"/>
      <c r="P9" s="50"/>
    </row>
    <row r="10" spans="1:16" ht="15" customHeight="1">
      <c r="A10" s="44"/>
    </row>
    <row r="11" spans="1:16" s="44" customFormat="1" ht="15" customHeight="1">
      <c r="B11" s="2"/>
    </row>
    <row r="12" spans="1:16" s="44" customFormat="1" ht="24.95" customHeight="1">
      <c r="A12" s="94" t="s">
        <v>367</v>
      </c>
      <c r="B12" s="468" t="s">
        <v>275</v>
      </c>
      <c r="C12" s="469"/>
      <c r="D12" s="470"/>
      <c r="E12" s="466"/>
      <c r="F12" s="2"/>
      <c r="G12" s="2"/>
      <c r="H12" s="2"/>
      <c r="I12" s="2"/>
    </row>
    <row r="13" spans="1:16" s="44" customFormat="1" ht="15" customHeight="1">
      <c r="A13" s="471" t="s">
        <v>138</v>
      </c>
      <c r="B13" s="472" t="s">
        <v>143</v>
      </c>
      <c r="C13" s="473" t="s">
        <v>237</v>
      </c>
      <c r="D13" s="475" t="s">
        <v>238</v>
      </c>
      <c r="E13" s="476"/>
      <c r="F13" s="2"/>
      <c r="G13" s="2"/>
      <c r="H13" s="36"/>
      <c r="I13" s="5"/>
    </row>
    <row r="14" spans="1:16" s="44" customFormat="1" ht="15" customHeight="1">
      <c r="A14" s="471"/>
      <c r="B14" s="472"/>
      <c r="C14" s="474"/>
      <c r="D14" s="217" t="s">
        <v>239</v>
      </c>
      <c r="E14" s="58" t="s">
        <v>240</v>
      </c>
      <c r="F14" s="2"/>
      <c r="G14" s="2"/>
      <c r="H14" s="36"/>
      <c r="I14" s="5"/>
    </row>
    <row r="15" spans="1:16" s="44" customFormat="1" ht="24.95" customHeight="1">
      <c r="A15" s="216" t="s">
        <v>185</v>
      </c>
      <c r="B15" s="99" t="s">
        <v>276</v>
      </c>
      <c r="C15" s="312">
        <v>0</v>
      </c>
      <c r="D15" s="313">
        <v>0</v>
      </c>
      <c r="E15" s="268">
        <v>0</v>
      </c>
      <c r="F15" s="2"/>
      <c r="G15" s="2"/>
      <c r="H15" s="36"/>
      <c r="I15" s="5"/>
    </row>
    <row r="16" spans="1:16" s="44" customFormat="1" ht="15" customHeight="1">
      <c r="A16" s="216" t="s">
        <v>186</v>
      </c>
      <c r="B16" s="54" t="s">
        <v>166</v>
      </c>
      <c r="C16" s="312">
        <v>0</v>
      </c>
      <c r="D16" s="314">
        <v>0</v>
      </c>
      <c r="E16" s="268">
        <v>0</v>
      </c>
      <c r="F16" s="2"/>
      <c r="G16" s="2"/>
      <c r="H16" s="36"/>
      <c r="I16" s="5"/>
    </row>
    <row r="17" spans="1:16" s="44" customFormat="1" ht="24.95" customHeight="1">
      <c r="A17" s="68"/>
      <c r="B17" s="100" t="s">
        <v>241</v>
      </c>
      <c r="C17" s="101">
        <f>SUM(C15:C16)</f>
        <v>0</v>
      </c>
      <c r="D17" s="101">
        <f>SUM(D15:D16)</f>
        <v>0</v>
      </c>
      <c r="E17" s="101">
        <f>SUM(E15:E16)</f>
        <v>0</v>
      </c>
      <c r="F17" s="2"/>
      <c r="G17" s="2"/>
      <c r="H17" s="37"/>
      <c r="I17" s="37"/>
    </row>
    <row r="18" spans="1:16" s="44" customFormat="1" ht="15" customHeight="1">
      <c r="B18" s="2"/>
      <c r="H18" s="57"/>
      <c r="I18" s="57"/>
    </row>
    <row r="19" spans="1:16" ht="15" customHeight="1">
      <c r="A19" s="44"/>
    </row>
    <row r="20" spans="1:16" ht="24.95" customHeight="1">
      <c r="A20" s="94" t="s">
        <v>368</v>
      </c>
      <c r="B20" s="465" t="s">
        <v>277</v>
      </c>
      <c r="C20" s="466"/>
      <c r="P20" s="2"/>
    </row>
    <row r="21" spans="1:16" ht="22.5" customHeight="1">
      <c r="A21" s="59" t="s">
        <v>138</v>
      </c>
      <c r="B21" s="58" t="s">
        <v>143</v>
      </c>
      <c r="C21" s="79" t="s">
        <v>471</v>
      </c>
      <c r="P21" s="2"/>
    </row>
    <row r="22" spans="1:16" ht="24.95" customHeight="1">
      <c r="A22" s="102" t="s">
        <v>185</v>
      </c>
      <c r="B22" s="98" t="s">
        <v>242</v>
      </c>
      <c r="C22" s="96">
        <f>C23+C26</f>
        <v>0</v>
      </c>
      <c r="P22" s="2"/>
    </row>
    <row r="23" spans="1:16" ht="15" customHeight="1">
      <c r="A23" s="49" t="s">
        <v>145</v>
      </c>
      <c r="B23" s="32" t="s">
        <v>243</v>
      </c>
      <c r="C23" s="38">
        <f>SUM(C24:C25)</f>
        <v>0</v>
      </c>
      <c r="P23" s="2"/>
    </row>
    <row r="24" spans="1:16" ht="15" customHeight="1">
      <c r="A24" s="49" t="s">
        <v>147</v>
      </c>
      <c r="B24" s="267"/>
      <c r="C24" s="268"/>
      <c r="P24" s="2"/>
    </row>
    <row r="25" spans="1:16" ht="15" customHeight="1">
      <c r="A25" s="49" t="s">
        <v>147</v>
      </c>
      <c r="B25" s="267"/>
      <c r="C25" s="268"/>
      <c r="P25" s="2"/>
    </row>
    <row r="26" spans="1:16" ht="15" customHeight="1">
      <c r="A26" s="49" t="s">
        <v>146</v>
      </c>
      <c r="B26" s="32" t="s">
        <v>244</v>
      </c>
      <c r="C26" s="38">
        <f>SUM(C27:C28)</f>
        <v>0</v>
      </c>
      <c r="P26" s="2"/>
    </row>
    <row r="27" spans="1:16" ht="15" customHeight="1">
      <c r="A27" s="49" t="s">
        <v>147</v>
      </c>
      <c r="B27" s="267"/>
      <c r="C27" s="268"/>
      <c r="P27" s="2"/>
    </row>
    <row r="28" spans="1:16" ht="15" customHeight="1">
      <c r="A28" s="49" t="s">
        <v>147</v>
      </c>
      <c r="B28" s="267"/>
      <c r="C28" s="268"/>
      <c r="P28" s="2"/>
    </row>
    <row r="29" spans="1:16" s="4" customFormat="1" ht="24.95" customHeight="1">
      <c r="A29" s="103" t="s">
        <v>186</v>
      </c>
      <c r="B29" s="98" t="s">
        <v>245</v>
      </c>
      <c r="C29" s="96">
        <f>C30+C33</f>
        <v>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6" ht="15" customHeight="1">
      <c r="A30" s="49" t="s">
        <v>145</v>
      </c>
      <c r="B30" s="32" t="s">
        <v>243</v>
      </c>
      <c r="C30" s="38">
        <f>SUM(C31:C32)</f>
        <v>0</v>
      </c>
      <c r="P30" s="2"/>
    </row>
    <row r="31" spans="1:16" ht="15" customHeight="1">
      <c r="A31" s="49" t="s">
        <v>147</v>
      </c>
      <c r="B31" s="267"/>
      <c r="C31" s="268"/>
      <c r="P31" s="2"/>
    </row>
    <row r="32" spans="1:16" ht="15" customHeight="1">
      <c r="A32" s="49" t="s">
        <v>147</v>
      </c>
      <c r="B32" s="267"/>
      <c r="C32" s="268"/>
      <c r="P32" s="2"/>
    </row>
    <row r="33" spans="1:16" ht="15" customHeight="1">
      <c r="A33" s="49" t="s">
        <v>146</v>
      </c>
      <c r="B33" s="32" t="s">
        <v>244</v>
      </c>
      <c r="C33" s="38">
        <f>SUM(C34:C35)</f>
        <v>0</v>
      </c>
      <c r="P33" s="2"/>
    </row>
    <row r="34" spans="1:16" ht="15" customHeight="1">
      <c r="A34" s="49" t="s">
        <v>147</v>
      </c>
      <c r="B34" s="267"/>
      <c r="C34" s="268"/>
      <c r="P34" s="2"/>
    </row>
    <row r="35" spans="1:16" ht="15" customHeight="1">
      <c r="A35" s="49" t="s">
        <v>147</v>
      </c>
      <c r="B35" s="267"/>
      <c r="C35" s="268"/>
      <c r="P35" s="2"/>
    </row>
    <row r="36" spans="1:16">
      <c r="A36" s="44"/>
    </row>
    <row r="37" spans="1:16">
      <c r="A37" s="44"/>
    </row>
    <row r="38" spans="1:16">
      <c r="A38" s="44"/>
    </row>
    <row r="39" spans="1:16">
      <c r="A39" s="44"/>
    </row>
    <row r="40" spans="1:16">
      <c r="A40" s="44"/>
    </row>
    <row r="41" spans="1:16">
      <c r="A41" s="44"/>
    </row>
    <row r="42" spans="1:16">
      <c r="A42" s="44"/>
    </row>
    <row r="43" spans="1:16">
      <c r="A43" s="44"/>
    </row>
    <row r="44" spans="1:16">
      <c r="A44" s="44"/>
    </row>
    <row r="45" spans="1:16">
      <c r="A45" s="44"/>
    </row>
    <row r="46" spans="1:16">
      <c r="A46" s="44"/>
    </row>
    <row r="47" spans="1:16">
      <c r="A47" s="44"/>
    </row>
    <row r="48" spans="1:16">
      <c r="A48" s="44"/>
    </row>
    <row r="49" spans="1:1">
      <c r="A49" s="44"/>
    </row>
    <row r="50" spans="1:1">
      <c r="A50" s="44"/>
    </row>
    <row r="51" spans="1:1">
      <c r="A51" s="44"/>
    </row>
    <row r="52" spans="1:1">
      <c r="A52" s="44"/>
    </row>
    <row r="53" spans="1:1">
      <c r="A53" s="44"/>
    </row>
    <row r="54" spans="1:1">
      <c r="A54" s="44"/>
    </row>
    <row r="55" spans="1:1">
      <c r="A55" s="44"/>
    </row>
    <row r="56" spans="1:1">
      <c r="A56" s="44"/>
    </row>
    <row r="57" spans="1:1">
      <c r="A57" s="44"/>
    </row>
    <row r="58" spans="1:1">
      <c r="A58" s="44"/>
    </row>
    <row r="59" spans="1:1">
      <c r="A59" s="44"/>
    </row>
    <row r="60" spans="1:1">
      <c r="A60" s="44"/>
    </row>
    <row r="61" spans="1:1">
      <c r="A61" s="44"/>
    </row>
    <row r="62" spans="1:1">
      <c r="A62" s="44"/>
    </row>
    <row r="63" spans="1:1">
      <c r="A63" s="44"/>
    </row>
    <row r="64" spans="1:1">
      <c r="A64" s="44"/>
    </row>
    <row r="65" spans="1:1">
      <c r="A65" s="44"/>
    </row>
    <row r="66" spans="1:1">
      <c r="A66" s="44"/>
    </row>
    <row r="67" spans="1:1">
      <c r="A67" s="44"/>
    </row>
    <row r="68" spans="1:1">
      <c r="A68" s="44"/>
    </row>
    <row r="69" spans="1:1">
      <c r="A69" s="44"/>
    </row>
    <row r="70" spans="1:1">
      <c r="A70" s="44"/>
    </row>
    <row r="71" spans="1:1">
      <c r="A71" s="44"/>
    </row>
    <row r="72" spans="1:1">
      <c r="A72" s="44"/>
    </row>
    <row r="73" spans="1:1">
      <c r="A73" s="44"/>
    </row>
    <row r="74" spans="1:1">
      <c r="A74" s="44"/>
    </row>
    <row r="75" spans="1:1">
      <c r="A75" s="44"/>
    </row>
    <row r="76" spans="1:1">
      <c r="A76" s="44"/>
    </row>
    <row r="77" spans="1:1">
      <c r="A77" s="44"/>
    </row>
    <row r="78" spans="1:1">
      <c r="A78" s="44"/>
    </row>
    <row r="79" spans="1:1">
      <c r="A79" s="44"/>
    </row>
    <row r="80" spans="1:1">
      <c r="A80" s="44"/>
    </row>
    <row r="81" spans="1:1">
      <c r="A81" s="44"/>
    </row>
    <row r="82" spans="1:1">
      <c r="A82" s="44"/>
    </row>
    <row r="83" spans="1:1">
      <c r="A83" s="44"/>
    </row>
    <row r="84" spans="1:1">
      <c r="A84" s="44"/>
    </row>
    <row r="85" spans="1:1">
      <c r="A85" s="44"/>
    </row>
    <row r="86" spans="1:1">
      <c r="A86" s="44"/>
    </row>
    <row r="87" spans="1:1">
      <c r="A87" s="44"/>
    </row>
    <row r="88" spans="1:1">
      <c r="A88" s="44"/>
    </row>
    <row r="89" spans="1:1">
      <c r="A89" s="44"/>
    </row>
    <row r="90" spans="1:1">
      <c r="A90" s="44"/>
    </row>
    <row r="91" spans="1:1">
      <c r="A91" s="44"/>
    </row>
    <row r="92" spans="1:1">
      <c r="A92" s="44"/>
    </row>
    <row r="93" spans="1:1">
      <c r="A93" s="44"/>
    </row>
    <row r="94" spans="1:1">
      <c r="A94" s="44"/>
    </row>
    <row r="95" spans="1:1">
      <c r="A95" s="44"/>
    </row>
    <row r="96" spans="1:1">
      <c r="A96" s="44"/>
    </row>
    <row r="97" spans="1:1">
      <c r="A97" s="44"/>
    </row>
    <row r="98" spans="1:1">
      <c r="A98" s="44"/>
    </row>
    <row r="99" spans="1:1">
      <c r="A99" s="44"/>
    </row>
    <row r="100" spans="1:1">
      <c r="A100" s="44"/>
    </row>
    <row r="101" spans="1:1">
      <c r="A101" s="44"/>
    </row>
    <row r="102" spans="1:1">
      <c r="A102" s="44"/>
    </row>
    <row r="103" spans="1:1">
      <c r="A103" s="44"/>
    </row>
    <row r="104" spans="1:1">
      <c r="A104" s="44"/>
    </row>
    <row r="105" spans="1:1">
      <c r="A105" s="44"/>
    </row>
    <row r="106" spans="1:1">
      <c r="A106" s="44"/>
    </row>
    <row r="107" spans="1:1">
      <c r="A107" s="44"/>
    </row>
    <row r="108" spans="1:1">
      <c r="A108" s="44"/>
    </row>
    <row r="109" spans="1:1">
      <c r="A109" s="44"/>
    </row>
    <row r="110" spans="1:1">
      <c r="A110" s="44"/>
    </row>
    <row r="111" spans="1:1">
      <c r="A111" s="44"/>
    </row>
    <row r="112" spans="1:1">
      <c r="A112" s="44"/>
    </row>
    <row r="113" spans="1:1">
      <c r="A113" s="44"/>
    </row>
    <row r="114" spans="1:1">
      <c r="A114" s="44"/>
    </row>
    <row r="115" spans="1:1">
      <c r="A115" s="44"/>
    </row>
    <row r="116" spans="1:1">
      <c r="A116" s="44"/>
    </row>
    <row r="117" spans="1:1">
      <c r="A117" s="44"/>
    </row>
    <row r="118" spans="1:1">
      <c r="A118" s="44"/>
    </row>
    <row r="119" spans="1:1">
      <c r="A119" s="44"/>
    </row>
    <row r="120" spans="1:1">
      <c r="A120" s="44"/>
    </row>
    <row r="121" spans="1:1">
      <c r="A121" s="44"/>
    </row>
    <row r="122" spans="1:1">
      <c r="A122" s="44"/>
    </row>
    <row r="123" spans="1:1">
      <c r="A123" s="44"/>
    </row>
    <row r="124" spans="1:1">
      <c r="A124" s="44"/>
    </row>
    <row r="125" spans="1:1">
      <c r="A125" s="44"/>
    </row>
    <row r="126" spans="1:1">
      <c r="A126" s="44"/>
    </row>
    <row r="127" spans="1:1">
      <c r="A127" s="44"/>
    </row>
    <row r="128" spans="1:1">
      <c r="A128" s="44"/>
    </row>
    <row r="129" spans="1:1">
      <c r="A129" s="44"/>
    </row>
    <row r="130" spans="1:1">
      <c r="A130" s="44"/>
    </row>
    <row r="131" spans="1:1">
      <c r="A131" s="44"/>
    </row>
    <row r="132" spans="1:1">
      <c r="A132" s="44"/>
    </row>
    <row r="133" spans="1:1">
      <c r="A133" s="44"/>
    </row>
    <row r="134" spans="1:1">
      <c r="A134" s="44"/>
    </row>
    <row r="135" spans="1:1">
      <c r="A135" s="44"/>
    </row>
    <row r="136" spans="1:1">
      <c r="A136" s="44"/>
    </row>
    <row r="137" spans="1:1">
      <c r="A137" s="44"/>
    </row>
    <row r="138" spans="1:1">
      <c r="A138" s="44"/>
    </row>
    <row r="139" spans="1:1">
      <c r="A139" s="44"/>
    </row>
    <row r="140" spans="1:1">
      <c r="A140" s="44"/>
    </row>
    <row r="141" spans="1:1">
      <c r="A141" s="44"/>
    </row>
    <row r="142" spans="1:1">
      <c r="A142" s="44"/>
    </row>
    <row r="143" spans="1:1">
      <c r="A143" s="44"/>
    </row>
    <row r="144" spans="1:1">
      <c r="A144" s="44"/>
    </row>
    <row r="145" spans="1:1">
      <c r="A145" s="44"/>
    </row>
    <row r="146" spans="1:1">
      <c r="A146" s="44"/>
    </row>
    <row r="147" spans="1:1">
      <c r="A147" s="44"/>
    </row>
    <row r="148" spans="1:1">
      <c r="A148" s="44"/>
    </row>
    <row r="149" spans="1:1">
      <c r="A149" s="44"/>
    </row>
    <row r="150" spans="1:1">
      <c r="A150" s="44"/>
    </row>
    <row r="151" spans="1:1">
      <c r="A151" s="44"/>
    </row>
    <row r="152" spans="1:1">
      <c r="A152" s="44"/>
    </row>
    <row r="153" spans="1:1">
      <c r="A153" s="44"/>
    </row>
    <row r="154" spans="1:1">
      <c r="A154" s="44"/>
    </row>
    <row r="155" spans="1:1">
      <c r="A155" s="44"/>
    </row>
    <row r="156" spans="1:1">
      <c r="A156" s="44"/>
    </row>
    <row r="157" spans="1:1">
      <c r="A157" s="44"/>
    </row>
    <row r="158" spans="1:1">
      <c r="A158" s="44"/>
    </row>
    <row r="159" spans="1:1">
      <c r="A159" s="44"/>
    </row>
    <row r="160" spans="1:1">
      <c r="A160" s="44"/>
    </row>
    <row r="161" spans="1:1">
      <c r="A161" s="44"/>
    </row>
    <row r="162" spans="1:1">
      <c r="A162" s="44"/>
    </row>
    <row r="163" spans="1:1">
      <c r="A163" s="44"/>
    </row>
    <row r="164" spans="1:1">
      <c r="A164" s="44"/>
    </row>
    <row r="165" spans="1:1">
      <c r="A165" s="44"/>
    </row>
    <row r="166" spans="1:1">
      <c r="A166" s="44"/>
    </row>
    <row r="167" spans="1:1">
      <c r="A167" s="44"/>
    </row>
    <row r="168" spans="1:1">
      <c r="A168" s="44"/>
    </row>
    <row r="169" spans="1:1">
      <c r="A169" s="44"/>
    </row>
    <row r="170" spans="1:1">
      <c r="A170" s="44"/>
    </row>
    <row r="171" spans="1:1">
      <c r="A171" s="44"/>
    </row>
    <row r="172" spans="1:1">
      <c r="A172" s="44"/>
    </row>
    <row r="173" spans="1:1">
      <c r="A173" s="44"/>
    </row>
    <row r="174" spans="1:1">
      <c r="A174" s="44"/>
    </row>
    <row r="175" spans="1:1">
      <c r="A175" s="44"/>
    </row>
    <row r="176" spans="1:1">
      <c r="A176" s="44"/>
    </row>
    <row r="177" spans="1:1">
      <c r="A177" s="44"/>
    </row>
    <row r="178" spans="1:1">
      <c r="A178" s="44"/>
    </row>
    <row r="179" spans="1:1">
      <c r="A179" s="44"/>
    </row>
    <row r="180" spans="1:1">
      <c r="A180" s="44"/>
    </row>
    <row r="181" spans="1:1">
      <c r="A181" s="44"/>
    </row>
    <row r="182" spans="1:1">
      <c r="A182" s="44"/>
    </row>
    <row r="183" spans="1:1">
      <c r="A183" s="44"/>
    </row>
    <row r="184" spans="1:1">
      <c r="A184" s="44"/>
    </row>
    <row r="185" spans="1:1">
      <c r="A185" s="44"/>
    </row>
    <row r="186" spans="1:1">
      <c r="A186" s="44"/>
    </row>
    <row r="187" spans="1:1">
      <c r="A187" s="44"/>
    </row>
    <row r="188" spans="1:1">
      <c r="A188" s="44"/>
    </row>
    <row r="189" spans="1:1">
      <c r="A189" s="44"/>
    </row>
    <row r="190" spans="1:1">
      <c r="A190" s="44"/>
    </row>
    <row r="191" spans="1:1">
      <c r="A191" s="44"/>
    </row>
    <row r="192" spans="1:1">
      <c r="A192" s="44"/>
    </row>
    <row r="193" spans="1:1">
      <c r="A193" s="44"/>
    </row>
    <row r="194" spans="1:1">
      <c r="A194" s="44"/>
    </row>
    <row r="195" spans="1:1">
      <c r="A195" s="44"/>
    </row>
    <row r="196" spans="1:1">
      <c r="A196" s="44"/>
    </row>
    <row r="197" spans="1:1">
      <c r="A197" s="44"/>
    </row>
    <row r="198" spans="1:1">
      <c r="A198" s="44"/>
    </row>
    <row r="199" spans="1:1">
      <c r="A199" s="44"/>
    </row>
    <row r="200" spans="1:1">
      <c r="A200" s="44"/>
    </row>
    <row r="201" spans="1:1">
      <c r="A201" s="44"/>
    </row>
    <row r="202" spans="1:1">
      <c r="A202" s="44"/>
    </row>
    <row r="203" spans="1:1">
      <c r="A203" s="44"/>
    </row>
    <row r="204" spans="1:1">
      <c r="A204" s="44"/>
    </row>
    <row r="205" spans="1:1">
      <c r="A205" s="44"/>
    </row>
    <row r="206" spans="1:1">
      <c r="A206" s="44"/>
    </row>
    <row r="207" spans="1:1">
      <c r="A207" s="44"/>
    </row>
    <row r="208" spans="1:1">
      <c r="A208" s="44"/>
    </row>
    <row r="209" spans="1:1">
      <c r="A209" s="44"/>
    </row>
    <row r="210" spans="1:1">
      <c r="A210" s="44"/>
    </row>
    <row r="211" spans="1:1">
      <c r="A211" s="44"/>
    </row>
    <row r="212" spans="1:1">
      <c r="A212" s="44"/>
    </row>
    <row r="213" spans="1:1">
      <c r="A213" s="44"/>
    </row>
    <row r="214" spans="1:1">
      <c r="A214" s="44"/>
    </row>
    <row r="215" spans="1:1">
      <c r="A215" s="44"/>
    </row>
    <row r="216" spans="1:1">
      <c r="A216" s="44"/>
    </row>
    <row r="217" spans="1:1">
      <c r="A217" s="44"/>
    </row>
    <row r="218" spans="1:1">
      <c r="A218" s="44"/>
    </row>
    <row r="219" spans="1:1">
      <c r="A219" s="44"/>
    </row>
    <row r="220" spans="1:1">
      <c r="A220" s="44"/>
    </row>
    <row r="221" spans="1:1">
      <c r="A221" s="44"/>
    </row>
    <row r="222" spans="1:1">
      <c r="A222" s="44"/>
    </row>
  </sheetData>
  <sheetProtection password="CB4A" sheet="1" objects="1" scenarios="1"/>
  <mergeCells count="7">
    <mergeCell ref="B20:C20"/>
    <mergeCell ref="B3:G3"/>
    <mergeCell ref="B12:E12"/>
    <mergeCell ref="A13:A14"/>
    <mergeCell ref="B13:B14"/>
    <mergeCell ref="C13:C14"/>
    <mergeCell ref="D13:E13"/>
  </mergeCells>
  <pageMargins left="0.7" right="0.7" top="0.75" bottom="0.75" header="0.3" footer="0.3"/>
  <pageSetup paperSize="9" scale="8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7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10.5703125" style="308" customWidth="1"/>
    <col min="2" max="4" width="30.7109375" style="308" customWidth="1"/>
    <col min="5" max="6" width="15.7109375" style="308" customWidth="1"/>
    <col min="7" max="16384" width="9.140625" style="308"/>
  </cols>
  <sheetData>
    <row r="2" spans="1:6" ht="50.1" customHeight="1">
      <c r="A2" s="78" t="s">
        <v>369</v>
      </c>
      <c r="B2" s="411" t="s">
        <v>278</v>
      </c>
      <c r="C2" s="446"/>
      <c r="D2" s="412"/>
      <c r="E2" s="65" t="s">
        <v>1</v>
      </c>
      <c r="F2" s="65" t="s">
        <v>2</v>
      </c>
    </row>
    <row r="3" spans="1:6" ht="15" customHeight="1">
      <c r="A3" s="27" t="s">
        <v>147</v>
      </c>
      <c r="B3" s="481"/>
      <c r="C3" s="482"/>
      <c r="D3" s="483"/>
      <c r="E3" s="29"/>
      <c r="F3" s="29"/>
    </row>
    <row r="4" spans="1:6" ht="15" customHeight="1">
      <c r="A4" s="27" t="s">
        <v>147</v>
      </c>
      <c r="B4" s="481"/>
      <c r="C4" s="482"/>
      <c r="D4" s="483"/>
      <c r="E4" s="29"/>
      <c r="F4" s="29"/>
    </row>
    <row r="5" spans="1:6" ht="15" customHeight="1">
      <c r="A5" s="27" t="s">
        <v>147</v>
      </c>
      <c r="B5" s="481"/>
      <c r="C5" s="482"/>
      <c r="D5" s="483"/>
      <c r="E5" s="29"/>
      <c r="F5" s="29"/>
    </row>
    <row r="6" spans="1:6" ht="15" customHeight="1">
      <c r="A6" s="27" t="s">
        <v>147</v>
      </c>
      <c r="B6" s="342"/>
      <c r="C6" s="343"/>
      <c r="D6" s="344"/>
      <c r="E6" s="29"/>
      <c r="F6" s="29"/>
    </row>
    <row r="7" spans="1:6" ht="24.95" customHeight="1">
      <c r="A7" s="92"/>
      <c r="B7" s="411" t="s">
        <v>175</v>
      </c>
      <c r="C7" s="446"/>
      <c r="D7" s="412"/>
      <c r="E7" s="74">
        <f>SUM(E3:E6)</f>
        <v>0</v>
      </c>
      <c r="F7" s="74">
        <f>SUM(F3:F6)</f>
        <v>0</v>
      </c>
    </row>
    <row r="10" spans="1:6" ht="22.5">
      <c r="A10" s="78" t="s">
        <v>370</v>
      </c>
      <c r="B10" s="411" t="s">
        <v>279</v>
      </c>
      <c r="C10" s="446"/>
      <c r="D10" s="412"/>
      <c r="E10" s="65" t="s">
        <v>1</v>
      </c>
      <c r="F10" s="65" t="s">
        <v>2</v>
      </c>
    </row>
    <row r="11" spans="1:6">
      <c r="A11" s="27" t="s">
        <v>147</v>
      </c>
      <c r="B11" s="481"/>
      <c r="C11" s="482"/>
      <c r="D11" s="483"/>
      <c r="E11" s="29"/>
      <c r="F11" s="29"/>
    </row>
    <row r="12" spans="1:6">
      <c r="A12" s="27" t="s">
        <v>147</v>
      </c>
      <c r="B12" s="481"/>
      <c r="C12" s="482"/>
      <c r="D12" s="483"/>
      <c r="E12" s="29"/>
      <c r="F12" s="29"/>
    </row>
    <row r="13" spans="1:6">
      <c r="A13" s="27" t="s">
        <v>147</v>
      </c>
      <c r="B13" s="481"/>
      <c r="C13" s="482"/>
      <c r="D13" s="483"/>
      <c r="E13" s="29"/>
      <c r="F13" s="29"/>
    </row>
    <row r="14" spans="1:6">
      <c r="A14" s="27" t="s">
        <v>147</v>
      </c>
      <c r="B14" s="477"/>
      <c r="C14" s="478"/>
      <c r="D14" s="479"/>
      <c r="E14" s="29"/>
      <c r="F14" s="29"/>
    </row>
    <row r="15" spans="1:6">
      <c r="A15" s="27" t="s">
        <v>147</v>
      </c>
      <c r="B15" s="477"/>
      <c r="C15" s="478"/>
      <c r="D15" s="479"/>
      <c r="E15" s="29"/>
      <c r="F15" s="29"/>
    </row>
    <row r="16" spans="1:6" ht="24.95" customHeight="1">
      <c r="A16" s="92"/>
      <c r="B16" s="411" t="s">
        <v>175</v>
      </c>
      <c r="C16" s="446"/>
      <c r="D16" s="412"/>
      <c r="E16" s="74">
        <f>SUM(E11:E15)</f>
        <v>0</v>
      </c>
      <c r="F16" s="74">
        <f>SUM(F11:F15)</f>
        <v>0</v>
      </c>
    </row>
    <row r="19" spans="1:6" ht="50.1" customHeight="1">
      <c r="A19" s="78">
        <v>3</v>
      </c>
      <c r="B19" s="411" t="s">
        <v>280</v>
      </c>
      <c r="C19" s="446"/>
      <c r="D19" s="446"/>
      <c r="E19" s="446"/>
      <c r="F19" s="412"/>
    </row>
    <row r="20" spans="1:6" ht="121.5" customHeight="1">
      <c r="A20" s="317"/>
      <c r="B20" s="480"/>
      <c r="C20" s="480"/>
      <c r="D20" s="480"/>
      <c r="E20" s="480"/>
      <c r="F20" s="480"/>
    </row>
    <row r="42" spans="2:4">
      <c r="B42" s="345" t="s">
        <v>475</v>
      </c>
      <c r="C42" s="345" t="s">
        <v>476</v>
      </c>
      <c r="D42" s="345" t="s">
        <v>475</v>
      </c>
    </row>
    <row r="43" spans="2:4">
      <c r="B43" s="346" t="s">
        <v>472</v>
      </c>
      <c r="C43" s="346" t="s">
        <v>474</v>
      </c>
      <c r="D43" s="346" t="s">
        <v>473</v>
      </c>
    </row>
    <row r="44" spans="2:4">
      <c r="B44" s="315"/>
      <c r="C44" s="315"/>
      <c r="D44" s="315"/>
    </row>
    <row r="45" spans="2:4">
      <c r="B45" s="316"/>
      <c r="C45" s="316"/>
      <c r="D45" s="316"/>
    </row>
    <row r="46" spans="2:4">
      <c r="B46" s="316"/>
      <c r="C46" s="316"/>
      <c r="D46" s="316"/>
    </row>
    <row r="47" spans="2:4">
      <c r="B47" s="316"/>
      <c r="C47" s="316"/>
      <c r="D47" s="316"/>
    </row>
    <row r="48" spans="2:4">
      <c r="B48" s="315"/>
      <c r="C48" s="315"/>
      <c r="D48" s="315"/>
    </row>
    <row r="49" spans="2:4">
      <c r="B49" s="315"/>
      <c r="C49" s="315"/>
      <c r="D49" s="315"/>
    </row>
    <row r="50" spans="2:4">
      <c r="B50" s="315"/>
      <c r="C50" s="315"/>
      <c r="D50" s="315"/>
    </row>
    <row r="51" spans="2:4">
      <c r="B51" s="316"/>
      <c r="C51" s="316"/>
      <c r="D51" s="316"/>
    </row>
    <row r="52" spans="2:4">
      <c r="B52" s="316"/>
      <c r="C52" s="316"/>
      <c r="D52" s="316"/>
    </row>
    <row r="53" spans="2:4">
      <c r="B53" s="316"/>
      <c r="C53" s="316"/>
      <c r="D53" s="316"/>
    </row>
    <row r="54" spans="2:4">
      <c r="B54" s="315"/>
      <c r="C54" s="315"/>
      <c r="D54" s="315"/>
    </row>
    <row r="55" spans="2:4">
      <c r="B55" s="315"/>
      <c r="C55" s="315"/>
      <c r="D55" s="315"/>
    </row>
    <row r="56" spans="2:4">
      <c r="B56" s="315"/>
      <c r="C56" s="315"/>
      <c r="D56" s="315"/>
    </row>
    <row r="57" spans="2:4">
      <c r="B57" s="316"/>
      <c r="C57" s="316"/>
      <c r="D57" s="316"/>
    </row>
  </sheetData>
  <sheetProtection password="CB4A" sheet="1" objects="1" scenarios="1"/>
  <mergeCells count="14">
    <mergeCell ref="B10:D10"/>
    <mergeCell ref="B11:D11"/>
    <mergeCell ref="B12:D12"/>
    <mergeCell ref="B13:D13"/>
    <mergeCell ref="B2:D2"/>
    <mergeCell ref="B3:D3"/>
    <mergeCell ref="B4:D4"/>
    <mergeCell ref="B5:D5"/>
    <mergeCell ref="B7:D7"/>
    <mergeCell ref="B14:D14"/>
    <mergeCell ref="B15:D15"/>
    <mergeCell ref="B16:D16"/>
    <mergeCell ref="B19:F19"/>
    <mergeCell ref="B20:F20"/>
  </mergeCells>
  <pageMargins left="0.7" right="0.7" top="0.75" bottom="0.75" header="0.3" footer="0.3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482"/>
  <sheetViews>
    <sheetView view="pageBreakPreview" zoomScaleNormal="100" zoomScaleSheetLayoutView="100" workbookViewId="0">
      <selection activeCell="I8" sqref="I8"/>
    </sheetView>
  </sheetViews>
  <sheetFormatPr defaultRowHeight="15"/>
  <cols>
    <col min="1" max="1" width="4.7109375" style="318" customWidth="1"/>
    <col min="2" max="2" width="32.7109375" style="318" customWidth="1"/>
    <col min="3" max="3" width="11.7109375" style="318" customWidth="1"/>
    <col min="4" max="4" width="15.7109375" style="329" customWidth="1"/>
    <col min="5" max="5" width="4.7109375" style="318" customWidth="1"/>
    <col min="6" max="6" width="32.7109375" style="318" customWidth="1"/>
    <col min="7" max="7" width="11.7109375" style="318" customWidth="1"/>
    <col min="8" max="8" width="15.7109375" style="329" customWidth="1"/>
    <col min="9" max="16384" width="9.140625" style="318"/>
  </cols>
  <sheetData>
    <row r="1" spans="1:8">
      <c r="A1" s="324" t="s">
        <v>450</v>
      </c>
      <c r="B1" s="494" t="s">
        <v>449</v>
      </c>
      <c r="C1" s="494"/>
      <c r="D1" s="494"/>
      <c r="E1" s="494"/>
      <c r="F1" s="494"/>
      <c r="G1" s="494"/>
      <c r="H1" s="494"/>
    </row>
    <row r="2" spans="1:8">
      <c r="A2" s="319"/>
      <c r="B2" s="319"/>
      <c r="C2" s="319"/>
    </row>
    <row r="3" spans="1:8" ht="20.100000000000001" customHeight="1">
      <c r="A3" s="325" t="s">
        <v>321</v>
      </c>
      <c r="B3" s="325"/>
      <c r="C3" s="325"/>
      <c r="D3" s="330"/>
      <c r="E3" s="325"/>
      <c r="F3" s="325"/>
      <c r="G3" s="325"/>
      <c r="H3" s="330"/>
    </row>
    <row r="4" spans="1:8" s="320" customFormat="1" ht="20.100000000000001" customHeight="1">
      <c r="A4" s="486" t="s">
        <v>437</v>
      </c>
      <c r="B4" s="487"/>
      <c r="C4" s="487"/>
      <c r="D4" s="488"/>
      <c r="E4" s="489" t="s">
        <v>438</v>
      </c>
      <c r="F4" s="489"/>
      <c r="G4" s="489"/>
      <c r="H4" s="489"/>
    </row>
    <row r="5" spans="1:8" s="320" customFormat="1" ht="26.25" customHeight="1">
      <c r="A5" s="490" t="s">
        <v>439</v>
      </c>
      <c r="B5" s="490" t="s">
        <v>440</v>
      </c>
      <c r="C5" s="490" t="s">
        <v>441</v>
      </c>
      <c r="D5" s="491" t="s">
        <v>442</v>
      </c>
      <c r="E5" s="490" t="s">
        <v>439</v>
      </c>
      <c r="F5" s="490" t="s">
        <v>440</v>
      </c>
      <c r="G5" s="490" t="s">
        <v>441</v>
      </c>
      <c r="H5" s="491" t="s">
        <v>443</v>
      </c>
    </row>
    <row r="6" spans="1:8" s="320" customFormat="1" ht="30" customHeight="1">
      <c r="A6" s="490"/>
      <c r="B6" s="490"/>
      <c r="C6" s="490"/>
      <c r="D6" s="492"/>
      <c r="E6" s="490"/>
      <c r="F6" s="490"/>
      <c r="G6" s="490"/>
      <c r="H6" s="492"/>
    </row>
    <row r="7" spans="1:8" s="320" customFormat="1" ht="30" customHeight="1">
      <c r="A7" s="326"/>
      <c r="B7" s="326"/>
      <c r="C7" s="326"/>
      <c r="D7" s="331"/>
      <c r="E7" s="326">
        <v>1</v>
      </c>
      <c r="F7" s="326" t="s">
        <v>498</v>
      </c>
      <c r="G7" s="326" t="s">
        <v>499</v>
      </c>
      <c r="H7" s="331">
        <v>178.29</v>
      </c>
    </row>
    <row r="8" spans="1:8" s="320" customFormat="1" ht="30" customHeight="1">
      <c r="A8" s="326"/>
      <c r="B8" s="326"/>
      <c r="C8" s="326"/>
      <c r="D8" s="331"/>
      <c r="E8" s="326">
        <v>2</v>
      </c>
      <c r="F8" s="326" t="s">
        <v>498</v>
      </c>
      <c r="G8" s="326" t="s">
        <v>500</v>
      </c>
      <c r="H8" s="331">
        <v>3233</v>
      </c>
    </row>
    <row r="9" spans="1:8" s="320" customFormat="1" ht="30" customHeight="1">
      <c r="A9" s="326"/>
      <c r="B9" s="326"/>
      <c r="C9" s="326"/>
      <c r="D9" s="331"/>
      <c r="E9" s="326"/>
      <c r="F9" s="326"/>
      <c r="G9" s="326"/>
      <c r="H9" s="331"/>
    </row>
    <row r="10" spans="1:8" s="320" customFormat="1" ht="30" customHeight="1">
      <c r="A10" s="326"/>
      <c r="B10" s="326"/>
      <c r="C10" s="326"/>
      <c r="D10" s="331"/>
      <c r="E10" s="326"/>
      <c r="F10" s="326"/>
      <c r="G10" s="326"/>
      <c r="H10" s="331"/>
    </row>
    <row r="11" spans="1:8" s="320" customFormat="1" ht="30" customHeight="1">
      <c r="A11" s="326"/>
      <c r="B11" s="326"/>
      <c r="C11" s="326"/>
      <c r="D11" s="331"/>
      <c r="E11" s="326"/>
      <c r="F11" s="326"/>
      <c r="G11" s="326"/>
      <c r="H11" s="331"/>
    </row>
    <row r="12" spans="1:8" s="320" customFormat="1" ht="30" customHeight="1">
      <c r="A12" s="326"/>
      <c r="B12" s="326"/>
      <c r="C12" s="326"/>
      <c r="D12" s="331"/>
      <c r="E12" s="326"/>
      <c r="F12" s="326"/>
      <c r="G12" s="326"/>
      <c r="H12" s="331"/>
    </row>
    <row r="13" spans="1:8" s="320" customFormat="1" ht="30" customHeight="1">
      <c r="A13" s="326"/>
      <c r="B13" s="326"/>
      <c r="C13" s="326"/>
      <c r="D13" s="331"/>
      <c r="E13" s="326"/>
      <c r="F13" s="326"/>
      <c r="G13" s="326"/>
      <c r="H13" s="331"/>
    </row>
    <row r="14" spans="1:8" s="320" customFormat="1" ht="30" customHeight="1">
      <c r="A14" s="326"/>
      <c r="B14" s="326"/>
      <c r="C14" s="326"/>
      <c r="D14" s="331"/>
      <c r="E14" s="326"/>
      <c r="F14" s="326"/>
      <c r="G14" s="326"/>
      <c r="H14" s="331"/>
    </row>
    <row r="15" spans="1:8" s="320" customFormat="1" ht="30" customHeight="1">
      <c r="A15" s="326"/>
      <c r="B15" s="326"/>
      <c r="C15" s="326"/>
      <c r="D15" s="331"/>
      <c r="E15" s="326"/>
      <c r="F15" s="326"/>
      <c r="G15" s="326"/>
      <c r="H15" s="331"/>
    </row>
    <row r="16" spans="1:8" s="320" customFormat="1" ht="30" customHeight="1">
      <c r="A16" s="326"/>
      <c r="B16" s="326"/>
      <c r="C16" s="326"/>
      <c r="D16" s="331"/>
      <c r="E16" s="326"/>
      <c r="F16" s="326"/>
      <c r="G16" s="326"/>
      <c r="H16" s="331"/>
    </row>
    <row r="17" spans="1:9">
      <c r="A17" s="327"/>
      <c r="B17" s="327"/>
      <c r="C17" s="327"/>
      <c r="D17" s="332"/>
      <c r="E17" s="327"/>
      <c r="F17" s="327"/>
      <c r="G17" s="327"/>
      <c r="H17" s="332"/>
      <c r="I17" s="319"/>
    </row>
    <row r="18" spans="1:9">
      <c r="A18" s="327"/>
      <c r="B18" s="327"/>
      <c r="C18" s="327"/>
      <c r="D18" s="332"/>
      <c r="E18" s="327"/>
      <c r="F18" s="327"/>
      <c r="G18" s="327"/>
      <c r="H18" s="332"/>
      <c r="I18" s="319"/>
    </row>
    <row r="19" spans="1:9">
      <c r="A19" s="325"/>
      <c r="B19" s="325"/>
      <c r="C19" s="325"/>
      <c r="D19" s="495"/>
      <c r="E19" s="495"/>
      <c r="F19" s="328"/>
      <c r="G19" s="495"/>
      <c r="H19" s="495"/>
      <c r="I19" s="321"/>
    </row>
    <row r="20" spans="1:9">
      <c r="A20" s="325"/>
      <c r="B20" s="345" t="s">
        <v>475</v>
      </c>
      <c r="C20" s="493" t="s">
        <v>476</v>
      </c>
      <c r="D20" s="493"/>
      <c r="E20" s="493"/>
      <c r="F20" s="345"/>
      <c r="G20" s="485"/>
      <c r="H20" s="485"/>
    </row>
    <row r="21" spans="1:9">
      <c r="A21" s="325"/>
      <c r="B21" s="346" t="s">
        <v>477</v>
      </c>
      <c r="C21" s="484" t="s">
        <v>478</v>
      </c>
      <c r="D21" s="484"/>
      <c r="E21" s="484"/>
      <c r="F21" s="346"/>
      <c r="G21" s="325"/>
      <c r="H21" s="330"/>
    </row>
    <row r="22" spans="1:9">
      <c r="A22" s="325"/>
      <c r="B22" s="325"/>
      <c r="C22" s="325"/>
      <c r="D22" s="330"/>
      <c r="E22" s="325"/>
      <c r="F22" s="325"/>
      <c r="G22" s="325"/>
      <c r="H22" s="330"/>
    </row>
    <row r="23" spans="1:9">
      <c r="A23" s="325"/>
      <c r="B23" s="325"/>
      <c r="C23" s="325"/>
      <c r="D23" s="330"/>
      <c r="E23" s="325"/>
      <c r="F23" s="325"/>
      <c r="G23" s="325"/>
      <c r="H23" s="330"/>
    </row>
    <row r="24" spans="1:9">
      <c r="A24" s="325"/>
      <c r="B24" s="325"/>
      <c r="C24" s="325"/>
      <c r="D24" s="330"/>
      <c r="E24" s="325"/>
      <c r="F24" s="325"/>
      <c r="G24" s="325"/>
      <c r="H24" s="330"/>
    </row>
    <row r="25" spans="1:9">
      <c r="A25" s="325"/>
      <c r="B25" s="325"/>
      <c r="C25" s="325"/>
      <c r="D25" s="330"/>
      <c r="E25" s="325"/>
      <c r="F25" s="325"/>
      <c r="G25" s="325"/>
      <c r="H25" s="330"/>
    </row>
    <row r="26" spans="1:9">
      <c r="A26" s="325"/>
      <c r="B26" s="325"/>
      <c r="C26" s="325"/>
      <c r="D26" s="330"/>
      <c r="E26" s="325"/>
      <c r="F26" s="325"/>
      <c r="G26" s="325"/>
      <c r="H26" s="330"/>
    </row>
    <row r="27" spans="1:9">
      <c r="A27" s="325"/>
      <c r="B27" s="325"/>
      <c r="C27" s="325"/>
      <c r="D27" s="330"/>
      <c r="E27" s="325"/>
      <c r="F27" s="325"/>
      <c r="G27" s="325"/>
      <c r="H27" s="330"/>
    </row>
    <row r="28" spans="1:9">
      <c r="A28" s="325"/>
      <c r="B28" s="325"/>
      <c r="C28" s="325"/>
      <c r="D28" s="330"/>
      <c r="E28" s="325"/>
      <c r="F28" s="325"/>
      <c r="G28" s="325"/>
      <c r="H28" s="330"/>
    </row>
    <row r="29" spans="1:9">
      <c r="A29" s="325"/>
      <c r="B29" s="325"/>
      <c r="C29" s="325"/>
      <c r="D29" s="330"/>
      <c r="E29" s="325"/>
      <c r="F29" s="325"/>
      <c r="G29" s="325"/>
      <c r="H29" s="330"/>
    </row>
    <row r="30" spans="1:9">
      <c r="A30" s="325"/>
      <c r="B30" s="325"/>
      <c r="C30" s="325"/>
      <c r="D30" s="330"/>
      <c r="E30" s="325"/>
      <c r="F30" s="325"/>
      <c r="G30" s="325"/>
      <c r="H30" s="330"/>
    </row>
    <row r="31" spans="1:9">
      <c r="A31" s="325"/>
      <c r="B31" s="325"/>
      <c r="C31" s="325"/>
      <c r="D31" s="330"/>
      <c r="E31" s="325"/>
      <c r="F31" s="325"/>
      <c r="G31" s="325"/>
      <c r="H31" s="330"/>
    </row>
    <row r="32" spans="1:9">
      <c r="A32" s="325"/>
      <c r="B32" s="325"/>
      <c r="C32" s="325"/>
      <c r="D32" s="330"/>
      <c r="E32" s="325"/>
      <c r="F32" s="325"/>
      <c r="G32" s="325"/>
      <c r="H32" s="330"/>
    </row>
    <row r="33" spans="1:8">
      <c r="A33" s="325"/>
      <c r="B33" s="325"/>
      <c r="C33" s="325"/>
      <c r="D33" s="330"/>
      <c r="E33" s="325"/>
      <c r="F33" s="325"/>
      <c r="G33" s="325"/>
      <c r="H33" s="330"/>
    </row>
    <row r="34" spans="1:8">
      <c r="A34" s="325"/>
      <c r="B34" s="325"/>
      <c r="C34" s="325"/>
      <c r="D34" s="330"/>
      <c r="E34" s="325"/>
      <c r="F34" s="325"/>
      <c r="G34" s="325"/>
      <c r="H34" s="330"/>
    </row>
    <row r="35" spans="1:8">
      <c r="A35" s="325"/>
      <c r="B35" s="325"/>
      <c r="C35" s="325"/>
      <c r="D35" s="330"/>
      <c r="E35" s="325"/>
      <c r="F35" s="325"/>
      <c r="G35" s="325"/>
      <c r="H35" s="330"/>
    </row>
    <row r="36" spans="1:8">
      <c r="A36" s="325"/>
      <c r="B36" s="325"/>
      <c r="C36" s="325"/>
      <c r="D36" s="330"/>
      <c r="E36" s="325"/>
      <c r="F36" s="325"/>
      <c r="G36" s="325"/>
      <c r="H36" s="330"/>
    </row>
    <row r="37" spans="1:8">
      <c r="A37" s="325"/>
      <c r="B37" s="325"/>
      <c r="C37" s="325"/>
      <c r="D37" s="330"/>
      <c r="E37" s="325"/>
      <c r="F37" s="325"/>
      <c r="G37" s="325"/>
      <c r="H37" s="330"/>
    </row>
    <row r="38" spans="1:8">
      <c r="A38" s="325"/>
      <c r="B38" s="325"/>
      <c r="C38" s="325"/>
      <c r="D38" s="330"/>
      <c r="E38" s="325"/>
      <c r="F38" s="325"/>
      <c r="G38" s="325"/>
      <c r="H38" s="330"/>
    </row>
    <row r="39" spans="1:8">
      <c r="A39" s="325"/>
      <c r="B39" s="325"/>
      <c r="C39" s="325"/>
      <c r="D39" s="330"/>
      <c r="E39" s="325"/>
      <c r="F39" s="325"/>
      <c r="G39" s="325"/>
      <c r="H39" s="330"/>
    </row>
    <row r="40" spans="1:8">
      <c r="A40" s="325"/>
      <c r="B40" s="325"/>
      <c r="C40" s="325"/>
      <c r="D40" s="330"/>
      <c r="E40" s="325"/>
      <c r="F40" s="325"/>
      <c r="G40" s="325"/>
      <c r="H40" s="330"/>
    </row>
    <row r="41" spans="1:8">
      <c r="A41" s="325"/>
      <c r="B41" s="325"/>
      <c r="C41" s="325"/>
      <c r="D41" s="330"/>
      <c r="E41" s="325"/>
      <c r="F41" s="325"/>
      <c r="G41" s="325"/>
      <c r="H41" s="330"/>
    </row>
    <row r="42" spans="1:8">
      <c r="A42" s="325"/>
      <c r="B42" s="325"/>
      <c r="C42" s="325"/>
      <c r="D42" s="330"/>
      <c r="E42" s="325"/>
      <c r="F42" s="325"/>
      <c r="G42" s="325"/>
      <c r="H42" s="330"/>
    </row>
    <row r="43" spans="1:8">
      <c r="A43" s="325"/>
      <c r="B43" s="325"/>
      <c r="C43" s="325"/>
      <c r="D43" s="330"/>
      <c r="E43" s="325"/>
      <c r="F43" s="325"/>
      <c r="G43" s="325"/>
      <c r="H43" s="330"/>
    </row>
    <row r="44" spans="1:8">
      <c r="A44" s="325"/>
      <c r="B44" s="325"/>
      <c r="C44" s="325"/>
      <c r="D44" s="330"/>
      <c r="E44" s="325"/>
      <c r="F44" s="325"/>
      <c r="G44" s="325"/>
      <c r="H44" s="330"/>
    </row>
    <row r="45" spans="1:8">
      <c r="A45" s="325"/>
      <c r="B45" s="325"/>
      <c r="C45" s="325"/>
      <c r="D45" s="330"/>
      <c r="E45" s="325"/>
      <c r="F45" s="325"/>
      <c r="G45" s="325"/>
      <c r="H45" s="330"/>
    </row>
    <row r="46" spans="1:8">
      <c r="A46" s="325"/>
      <c r="B46" s="325"/>
      <c r="C46" s="325"/>
      <c r="D46" s="330"/>
      <c r="E46" s="325"/>
      <c r="F46" s="325"/>
      <c r="G46" s="325"/>
      <c r="H46" s="330"/>
    </row>
    <row r="47" spans="1:8">
      <c r="A47" s="325"/>
      <c r="B47" s="325"/>
      <c r="C47" s="325"/>
      <c r="D47" s="330"/>
      <c r="E47" s="325"/>
      <c r="F47" s="325"/>
      <c r="G47" s="325"/>
      <c r="H47" s="330"/>
    </row>
    <row r="48" spans="1:8">
      <c r="A48" s="325"/>
      <c r="B48" s="325"/>
      <c r="C48" s="325"/>
      <c r="D48" s="330"/>
      <c r="E48" s="325"/>
      <c r="F48" s="325"/>
      <c r="G48" s="325"/>
      <c r="H48" s="330"/>
    </row>
    <row r="49" spans="1:8">
      <c r="A49" s="325"/>
      <c r="B49" s="325"/>
      <c r="C49" s="325"/>
      <c r="D49" s="330"/>
      <c r="E49" s="325"/>
      <c r="F49" s="325"/>
      <c r="G49" s="325"/>
      <c r="H49" s="330"/>
    </row>
    <row r="50" spans="1:8">
      <c r="A50" s="325"/>
      <c r="B50" s="325"/>
      <c r="C50" s="325"/>
      <c r="D50" s="330"/>
      <c r="E50" s="325"/>
      <c r="F50" s="325"/>
      <c r="G50" s="325"/>
      <c r="H50" s="330"/>
    </row>
    <row r="51" spans="1:8">
      <c r="A51" s="325"/>
      <c r="B51" s="325"/>
      <c r="C51" s="325"/>
      <c r="D51" s="330"/>
      <c r="E51" s="325"/>
      <c r="F51" s="325"/>
      <c r="G51" s="325"/>
      <c r="H51" s="330"/>
    </row>
    <row r="52" spans="1:8">
      <c r="A52" s="325"/>
      <c r="B52" s="325"/>
      <c r="C52" s="325"/>
      <c r="D52" s="330"/>
      <c r="E52" s="325"/>
      <c r="F52" s="325"/>
      <c r="G52" s="325"/>
      <c r="H52" s="330"/>
    </row>
    <row r="53" spans="1:8">
      <c r="A53" s="325"/>
      <c r="B53" s="325"/>
      <c r="C53" s="325"/>
      <c r="D53" s="330"/>
      <c r="E53" s="325"/>
      <c r="F53" s="325"/>
      <c r="G53" s="325"/>
      <c r="H53" s="330"/>
    </row>
    <row r="54" spans="1:8">
      <c r="A54" s="325"/>
      <c r="B54" s="325"/>
      <c r="C54" s="325"/>
      <c r="D54" s="330"/>
      <c r="E54" s="325"/>
      <c r="F54" s="325"/>
      <c r="G54" s="325"/>
      <c r="H54" s="330"/>
    </row>
    <row r="55" spans="1:8">
      <c r="A55" s="325"/>
      <c r="B55" s="325"/>
      <c r="C55" s="325"/>
      <c r="D55" s="330"/>
      <c r="E55" s="325"/>
      <c r="F55" s="325"/>
      <c r="G55" s="325"/>
      <c r="H55" s="330"/>
    </row>
    <row r="56" spans="1:8">
      <c r="A56" s="325"/>
      <c r="B56" s="325"/>
      <c r="C56" s="325"/>
      <c r="D56" s="330"/>
      <c r="E56" s="325"/>
      <c r="F56" s="325"/>
      <c r="G56" s="325"/>
      <c r="H56" s="330"/>
    </row>
    <row r="57" spans="1:8">
      <c r="A57" s="325"/>
      <c r="B57" s="325"/>
      <c r="C57" s="325"/>
      <c r="D57" s="330"/>
      <c r="E57" s="325"/>
      <c r="F57" s="325"/>
      <c r="G57" s="325"/>
      <c r="H57" s="330"/>
    </row>
    <row r="58" spans="1:8">
      <c r="A58" s="325"/>
      <c r="B58" s="325"/>
      <c r="C58" s="325"/>
      <c r="D58" s="330"/>
      <c r="E58" s="325"/>
      <c r="F58" s="325"/>
      <c r="G58" s="325"/>
      <c r="H58" s="330"/>
    </row>
    <row r="59" spans="1:8">
      <c r="A59" s="325"/>
      <c r="B59" s="325"/>
      <c r="C59" s="325"/>
      <c r="D59" s="330"/>
      <c r="E59" s="325"/>
      <c r="F59" s="325"/>
      <c r="G59" s="325"/>
      <c r="H59" s="330"/>
    </row>
    <row r="60" spans="1:8">
      <c r="A60" s="325"/>
      <c r="B60" s="325"/>
      <c r="C60" s="325"/>
      <c r="D60" s="330"/>
      <c r="E60" s="325"/>
      <c r="F60" s="325"/>
      <c r="G60" s="325"/>
      <c r="H60" s="330"/>
    </row>
    <row r="61" spans="1:8">
      <c r="A61" s="325"/>
      <c r="B61" s="325"/>
      <c r="C61" s="325"/>
      <c r="D61" s="330"/>
      <c r="E61" s="325"/>
      <c r="F61" s="325"/>
      <c r="G61" s="325"/>
      <c r="H61" s="330"/>
    </row>
    <row r="62" spans="1:8">
      <c r="A62" s="325"/>
      <c r="B62" s="325"/>
      <c r="C62" s="325"/>
      <c r="D62" s="330"/>
      <c r="E62" s="325"/>
      <c r="F62" s="325"/>
      <c r="G62" s="325"/>
      <c r="H62" s="330"/>
    </row>
    <row r="63" spans="1:8">
      <c r="A63" s="325"/>
      <c r="B63" s="325"/>
      <c r="C63" s="325"/>
      <c r="D63" s="330"/>
      <c r="E63" s="325"/>
      <c r="F63" s="325"/>
      <c r="G63" s="325"/>
      <c r="H63" s="330"/>
    </row>
    <row r="64" spans="1:8">
      <c r="A64" s="325"/>
      <c r="B64" s="325"/>
      <c r="C64" s="325"/>
      <c r="D64" s="330"/>
      <c r="E64" s="325"/>
      <c r="F64" s="325"/>
      <c r="G64" s="325"/>
      <c r="H64" s="330"/>
    </row>
    <row r="65" spans="1:8">
      <c r="A65" s="325"/>
      <c r="B65" s="325"/>
      <c r="C65" s="325"/>
      <c r="D65" s="330"/>
      <c r="E65" s="325"/>
      <c r="F65" s="325"/>
      <c r="G65" s="325"/>
      <c r="H65" s="330"/>
    </row>
    <row r="66" spans="1:8">
      <c r="A66" s="325"/>
      <c r="B66" s="325"/>
      <c r="C66" s="325"/>
      <c r="D66" s="330"/>
      <c r="E66" s="325"/>
      <c r="F66" s="325"/>
      <c r="G66" s="325"/>
      <c r="H66" s="330"/>
    </row>
    <row r="67" spans="1:8">
      <c r="A67" s="325"/>
      <c r="B67" s="325"/>
      <c r="C67" s="325"/>
      <c r="D67" s="330"/>
      <c r="E67" s="325"/>
      <c r="F67" s="325"/>
      <c r="G67" s="325"/>
      <c r="H67" s="330"/>
    </row>
    <row r="68" spans="1:8">
      <c r="A68" s="325"/>
      <c r="B68" s="325"/>
      <c r="C68" s="325"/>
      <c r="D68" s="330"/>
      <c r="E68" s="325"/>
      <c r="F68" s="325"/>
      <c r="G68" s="325"/>
      <c r="H68" s="330"/>
    </row>
    <row r="69" spans="1:8">
      <c r="A69" s="325"/>
      <c r="B69" s="325"/>
      <c r="C69" s="325"/>
      <c r="D69" s="330"/>
      <c r="E69" s="325"/>
      <c r="F69" s="325"/>
      <c r="G69" s="325"/>
      <c r="H69" s="330"/>
    </row>
    <row r="70" spans="1:8">
      <c r="A70" s="325"/>
      <c r="B70" s="325"/>
      <c r="C70" s="325"/>
      <c r="D70" s="330"/>
      <c r="E70" s="325"/>
      <c r="F70" s="325"/>
      <c r="G70" s="325"/>
      <c r="H70" s="330"/>
    </row>
    <row r="71" spans="1:8">
      <c r="A71" s="325"/>
      <c r="B71" s="325"/>
      <c r="C71" s="325"/>
      <c r="D71" s="330"/>
      <c r="E71" s="325"/>
      <c r="F71" s="325"/>
      <c r="G71" s="325"/>
      <c r="H71" s="330"/>
    </row>
    <row r="72" spans="1:8">
      <c r="A72" s="325"/>
      <c r="B72" s="325"/>
      <c r="C72" s="325"/>
      <c r="D72" s="330"/>
      <c r="E72" s="325"/>
      <c r="F72" s="325"/>
      <c r="G72" s="325"/>
      <c r="H72" s="330"/>
    </row>
    <row r="73" spans="1:8">
      <c r="A73" s="325"/>
      <c r="B73" s="325"/>
      <c r="C73" s="325"/>
      <c r="D73" s="330"/>
      <c r="E73" s="325"/>
      <c r="F73" s="325"/>
      <c r="G73" s="325"/>
      <c r="H73" s="330"/>
    </row>
    <row r="74" spans="1:8">
      <c r="A74" s="325"/>
      <c r="B74" s="325"/>
      <c r="C74" s="325"/>
      <c r="D74" s="330"/>
      <c r="E74" s="325"/>
      <c r="F74" s="325"/>
      <c r="G74" s="325"/>
      <c r="H74" s="330"/>
    </row>
    <row r="75" spans="1:8">
      <c r="A75" s="325"/>
      <c r="B75" s="325"/>
      <c r="C75" s="325"/>
      <c r="D75" s="330"/>
      <c r="E75" s="325"/>
      <c r="F75" s="325"/>
      <c r="G75" s="325"/>
      <c r="H75" s="330"/>
    </row>
    <row r="76" spans="1:8">
      <c r="A76" s="325"/>
      <c r="B76" s="325"/>
      <c r="C76" s="325"/>
      <c r="D76" s="330"/>
      <c r="E76" s="325"/>
      <c r="F76" s="325"/>
      <c r="G76" s="325"/>
      <c r="H76" s="330"/>
    </row>
    <row r="77" spans="1:8">
      <c r="A77" s="325"/>
      <c r="B77" s="325"/>
      <c r="C77" s="325"/>
      <c r="D77" s="330"/>
      <c r="E77" s="325"/>
      <c r="F77" s="325"/>
      <c r="G77" s="325"/>
      <c r="H77" s="330"/>
    </row>
    <row r="78" spans="1:8">
      <c r="A78" s="325"/>
      <c r="B78" s="325"/>
      <c r="C78" s="325"/>
      <c r="D78" s="330"/>
      <c r="E78" s="325"/>
      <c r="F78" s="325"/>
      <c r="G78" s="325"/>
      <c r="H78" s="330"/>
    </row>
    <row r="79" spans="1:8">
      <c r="A79" s="325"/>
      <c r="B79" s="325"/>
      <c r="C79" s="325"/>
      <c r="D79" s="330"/>
      <c r="E79" s="325"/>
      <c r="F79" s="325"/>
      <c r="G79" s="325"/>
      <c r="H79" s="330"/>
    </row>
    <row r="80" spans="1:8">
      <c r="A80" s="325"/>
      <c r="B80" s="325"/>
      <c r="C80" s="325"/>
      <c r="D80" s="330"/>
      <c r="E80" s="325"/>
      <c r="F80" s="325"/>
      <c r="G80" s="325"/>
      <c r="H80" s="330"/>
    </row>
    <row r="81" spans="1:8">
      <c r="A81" s="325"/>
      <c r="B81" s="325"/>
      <c r="C81" s="325"/>
      <c r="D81" s="330"/>
      <c r="E81" s="325"/>
      <c r="F81" s="325"/>
      <c r="G81" s="325"/>
      <c r="H81" s="330"/>
    </row>
    <row r="82" spans="1:8">
      <c r="A82" s="325"/>
      <c r="B82" s="325"/>
      <c r="C82" s="325"/>
      <c r="D82" s="330"/>
      <c r="E82" s="325"/>
      <c r="F82" s="325"/>
      <c r="G82" s="325"/>
      <c r="H82" s="330"/>
    </row>
    <row r="83" spans="1:8">
      <c r="A83" s="325"/>
      <c r="B83" s="325"/>
      <c r="C83" s="325"/>
      <c r="D83" s="330"/>
      <c r="E83" s="325"/>
      <c r="F83" s="325"/>
      <c r="G83" s="325"/>
      <c r="H83" s="330"/>
    </row>
    <row r="84" spans="1:8">
      <c r="A84" s="325"/>
      <c r="B84" s="325"/>
      <c r="C84" s="325"/>
      <c r="D84" s="330"/>
      <c r="E84" s="325"/>
      <c r="F84" s="325"/>
      <c r="G84" s="325"/>
      <c r="H84" s="330"/>
    </row>
    <row r="85" spans="1:8">
      <c r="A85" s="325"/>
      <c r="B85" s="325"/>
      <c r="C85" s="325"/>
      <c r="D85" s="330"/>
      <c r="E85" s="325"/>
      <c r="F85" s="325"/>
      <c r="G85" s="325"/>
      <c r="H85" s="330"/>
    </row>
    <row r="86" spans="1:8">
      <c r="A86" s="325"/>
      <c r="B86" s="325"/>
      <c r="C86" s="325"/>
      <c r="D86" s="330"/>
      <c r="E86" s="325"/>
      <c r="F86" s="325"/>
      <c r="G86" s="325"/>
      <c r="H86" s="330"/>
    </row>
    <row r="87" spans="1:8">
      <c r="A87" s="325"/>
      <c r="B87" s="325"/>
      <c r="C87" s="325"/>
      <c r="D87" s="330"/>
      <c r="E87" s="325"/>
      <c r="F87" s="325"/>
      <c r="G87" s="325"/>
      <c r="H87" s="330"/>
    </row>
    <row r="88" spans="1:8">
      <c r="A88" s="325"/>
      <c r="B88" s="325"/>
      <c r="C88" s="325"/>
      <c r="D88" s="330"/>
      <c r="E88" s="325"/>
      <c r="F88" s="325"/>
      <c r="G88" s="325"/>
      <c r="H88" s="330"/>
    </row>
    <row r="89" spans="1:8">
      <c r="A89" s="325"/>
      <c r="B89" s="325"/>
      <c r="C89" s="325"/>
      <c r="D89" s="330"/>
      <c r="E89" s="325"/>
      <c r="F89" s="325"/>
      <c r="G89" s="325"/>
      <c r="H89" s="330"/>
    </row>
    <row r="90" spans="1:8">
      <c r="A90" s="325"/>
      <c r="B90" s="325"/>
      <c r="C90" s="325"/>
      <c r="D90" s="330"/>
      <c r="E90" s="325"/>
      <c r="F90" s="325"/>
      <c r="G90" s="325"/>
      <c r="H90" s="330"/>
    </row>
    <row r="91" spans="1:8">
      <c r="A91" s="325"/>
      <c r="B91" s="325"/>
      <c r="C91" s="325"/>
      <c r="D91" s="330"/>
      <c r="E91" s="325"/>
      <c r="F91" s="325"/>
      <c r="G91" s="325"/>
      <c r="H91" s="330"/>
    </row>
    <row r="92" spans="1:8">
      <c r="A92" s="325"/>
      <c r="B92" s="325"/>
      <c r="C92" s="325"/>
      <c r="D92" s="330"/>
      <c r="E92" s="325"/>
      <c r="F92" s="325"/>
      <c r="G92" s="325"/>
      <c r="H92" s="330"/>
    </row>
    <row r="93" spans="1:8">
      <c r="A93" s="325"/>
      <c r="B93" s="325"/>
      <c r="C93" s="325"/>
      <c r="D93" s="330"/>
      <c r="E93" s="325"/>
      <c r="F93" s="325"/>
      <c r="G93" s="325"/>
      <c r="H93" s="330"/>
    </row>
    <row r="94" spans="1:8">
      <c r="A94" s="325"/>
      <c r="B94" s="325"/>
      <c r="C94" s="325"/>
      <c r="D94" s="330"/>
      <c r="E94" s="325"/>
      <c r="F94" s="325"/>
      <c r="G94" s="325"/>
      <c r="H94" s="330"/>
    </row>
    <row r="95" spans="1:8">
      <c r="A95" s="325"/>
      <c r="B95" s="325"/>
      <c r="C95" s="325"/>
      <c r="D95" s="330"/>
      <c r="E95" s="325"/>
      <c r="F95" s="325"/>
      <c r="G95" s="325"/>
      <c r="H95" s="330"/>
    </row>
    <row r="96" spans="1:8">
      <c r="A96" s="325"/>
      <c r="B96" s="325"/>
      <c r="C96" s="325"/>
      <c r="D96" s="330"/>
      <c r="E96" s="325"/>
      <c r="F96" s="325"/>
      <c r="G96" s="325"/>
      <c r="H96" s="330"/>
    </row>
    <row r="97" spans="1:8">
      <c r="A97" s="325"/>
      <c r="B97" s="325"/>
      <c r="C97" s="325"/>
      <c r="D97" s="330"/>
      <c r="E97" s="325"/>
      <c r="F97" s="325"/>
      <c r="G97" s="325"/>
      <c r="H97" s="330"/>
    </row>
    <row r="98" spans="1:8">
      <c r="A98" s="325"/>
      <c r="B98" s="325"/>
      <c r="C98" s="325"/>
      <c r="D98" s="330"/>
      <c r="E98" s="325"/>
      <c r="F98" s="325"/>
      <c r="G98" s="325"/>
      <c r="H98" s="330"/>
    </row>
    <row r="99" spans="1:8">
      <c r="A99" s="325"/>
      <c r="B99" s="325"/>
      <c r="C99" s="325"/>
      <c r="D99" s="330"/>
      <c r="E99" s="325"/>
      <c r="F99" s="325"/>
      <c r="G99" s="325"/>
      <c r="H99" s="330"/>
    </row>
    <row r="100" spans="1:8">
      <c r="A100" s="325"/>
      <c r="B100" s="325"/>
      <c r="C100" s="325"/>
      <c r="D100" s="330"/>
      <c r="E100" s="325"/>
      <c r="F100" s="325"/>
      <c r="G100" s="325"/>
      <c r="H100" s="330"/>
    </row>
    <row r="101" spans="1:8">
      <c r="A101" s="325"/>
      <c r="B101" s="325"/>
      <c r="C101" s="325"/>
      <c r="D101" s="330"/>
      <c r="E101" s="325"/>
      <c r="F101" s="325"/>
      <c r="G101" s="325"/>
      <c r="H101" s="330"/>
    </row>
    <row r="102" spans="1:8">
      <c r="A102" s="325"/>
      <c r="B102" s="325"/>
      <c r="C102" s="325"/>
      <c r="D102" s="330"/>
      <c r="E102" s="325"/>
      <c r="F102" s="325"/>
      <c r="G102" s="325"/>
      <c r="H102" s="330"/>
    </row>
    <row r="103" spans="1:8">
      <c r="A103" s="325"/>
      <c r="B103" s="325"/>
      <c r="C103" s="325"/>
      <c r="D103" s="330"/>
      <c r="E103" s="325"/>
      <c r="F103" s="325"/>
      <c r="G103" s="325"/>
      <c r="H103" s="330"/>
    </row>
    <row r="104" spans="1:8">
      <c r="A104" s="325"/>
      <c r="B104" s="325"/>
      <c r="C104" s="325"/>
      <c r="D104" s="330"/>
      <c r="E104" s="325"/>
      <c r="F104" s="325"/>
      <c r="G104" s="325"/>
      <c r="H104" s="330"/>
    </row>
    <row r="105" spans="1:8">
      <c r="A105" s="325"/>
      <c r="B105" s="325"/>
      <c r="C105" s="325"/>
      <c r="D105" s="330"/>
      <c r="E105" s="325"/>
      <c r="F105" s="325"/>
      <c r="G105" s="325"/>
      <c r="H105" s="330"/>
    </row>
    <row r="106" spans="1:8">
      <c r="A106" s="325"/>
      <c r="B106" s="325"/>
      <c r="C106" s="325"/>
      <c r="D106" s="330"/>
      <c r="E106" s="325"/>
      <c r="F106" s="325"/>
      <c r="G106" s="325"/>
      <c r="H106" s="330"/>
    </row>
    <row r="107" spans="1:8">
      <c r="A107" s="325"/>
      <c r="B107" s="325"/>
      <c r="C107" s="325"/>
      <c r="D107" s="330"/>
      <c r="E107" s="325"/>
      <c r="F107" s="325"/>
      <c r="G107" s="325"/>
      <c r="H107" s="330"/>
    </row>
    <row r="108" spans="1:8">
      <c r="A108" s="325"/>
      <c r="B108" s="325"/>
      <c r="C108" s="325"/>
      <c r="D108" s="330"/>
      <c r="E108" s="325"/>
      <c r="F108" s="325"/>
      <c r="G108" s="325"/>
      <c r="H108" s="330"/>
    </row>
    <row r="109" spans="1:8">
      <c r="A109" s="325"/>
      <c r="B109" s="325"/>
      <c r="C109" s="325"/>
      <c r="D109" s="330"/>
      <c r="E109" s="325"/>
      <c r="F109" s="325"/>
      <c r="G109" s="325"/>
      <c r="H109" s="330"/>
    </row>
    <row r="110" spans="1:8">
      <c r="A110" s="325"/>
      <c r="B110" s="325"/>
      <c r="C110" s="325"/>
      <c r="D110" s="330"/>
      <c r="E110" s="325"/>
      <c r="F110" s="325"/>
      <c r="G110" s="325"/>
      <c r="H110" s="330"/>
    </row>
    <row r="111" spans="1:8">
      <c r="A111" s="325"/>
      <c r="B111" s="325"/>
      <c r="C111" s="325"/>
      <c r="D111" s="330"/>
      <c r="E111" s="325"/>
      <c r="F111" s="325"/>
      <c r="G111" s="325"/>
      <c r="H111" s="330"/>
    </row>
    <row r="112" spans="1:8">
      <c r="A112" s="325"/>
      <c r="B112" s="325"/>
      <c r="C112" s="325"/>
      <c r="D112" s="330"/>
      <c r="E112" s="325"/>
      <c r="F112" s="325"/>
      <c r="G112" s="325"/>
      <c r="H112" s="330"/>
    </row>
    <row r="113" spans="1:8">
      <c r="A113" s="325"/>
      <c r="B113" s="325"/>
      <c r="C113" s="325"/>
      <c r="D113" s="330"/>
      <c r="E113" s="325"/>
      <c r="F113" s="325"/>
      <c r="G113" s="325"/>
      <c r="H113" s="330"/>
    </row>
    <row r="114" spans="1:8">
      <c r="A114" s="325"/>
      <c r="B114" s="325"/>
      <c r="C114" s="325"/>
      <c r="D114" s="330"/>
      <c r="E114" s="325"/>
      <c r="F114" s="325"/>
      <c r="G114" s="325"/>
      <c r="H114" s="330"/>
    </row>
    <row r="115" spans="1:8">
      <c r="A115" s="325"/>
      <c r="B115" s="325"/>
      <c r="C115" s="325"/>
      <c r="D115" s="330"/>
      <c r="E115" s="325"/>
      <c r="F115" s="325"/>
      <c r="G115" s="325"/>
      <c r="H115" s="330"/>
    </row>
    <row r="116" spans="1:8">
      <c r="A116" s="325"/>
      <c r="B116" s="325"/>
      <c r="C116" s="325"/>
      <c r="D116" s="330"/>
      <c r="E116" s="325"/>
      <c r="F116" s="325"/>
      <c r="G116" s="325"/>
      <c r="H116" s="330"/>
    </row>
    <row r="117" spans="1:8">
      <c r="A117" s="325"/>
      <c r="B117" s="325"/>
      <c r="C117" s="325"/>
      <c r="D117" s="330"/>
      <c r="E117" s="325"/>
      <c r="F117" s="325"/>
      <c r="G117" s="325"/>
      <c r="H117" s="330"/>
    </row>
    <row r="118" spans="1:8">
      <c r="A118" s="325"/>
      <c r="B118" s="325"/>
      <c r="C118" s="325"/>
      <c r="D118" s="330"/>
      <c r="E118" s="325"/>
      <c r="F118" s="325"/>
      <c r="G118" s="325"/>
      <c r="H118" s="330"/>
    </row>
    <row r="119" spans="1:8">
      <c r="A119" s="325"/>
      <c r="B119" s="325"/>
      <c r="C119" s="325"/>
      <c r="D119" s="330"/>
      <c r="E119" s="325"/>
      <c r="F119" s="325"/>
      <c r="G119" s="325"/>
      <c r="H119" s="330"/>
    </row>
    <row r="120" spans="1:8">
      <c r="A120" s="325"/>
      <c r="B120" s="325"/>
      <c r="C120" s="325"/>
      <c r="D120" s="330"/>
      <c r="E120" s="325"/>
      <c r="F120" s="325"/>
      <c r="G120" s="325"/>
      <c r="H120" s="330"/>
    </row>
    <row r="121" spans="1:8">
      <c r="A121" s="325"/>
      <c r="B121" s="325"/>
      <c r="C121" s="325"/>
      <c r="D121" s="330"/>
      <c r="E121" s="325"/>
      <c r="F121" s="325"/>
      <c r="G121" s="325"/>
      <c r="H121" s="330"/>
    </row>
    <row r="122" spans="1:8">
      <c r="A122" s="325"/>
      <c r="B122" s="325"/>
      <c r="C122" s="325"/>
      <c r="D122" s="330"/>
      <c r="E122" s="325"/>
      <c r="F122" s="325"/>
      <c r="G122" s="325"/>
      <c r="H122" s="330"/>
    </row>
    <row r="123" spans="1:8">
      <c r="A123" s="325"/>
      <c r="B123" s="325"/>
      <c r="C123" s="325"/>
      <c r="D123" s="330"/>
      <c r="E123" s="325"/>
      <c r="F123" s="325"/>
      <c r="G123" s="325"/>
      <c r="H123" s="330"/>
    </row>
    <row r="124" spans="1:8">
      <c r="A124" s="325"/>
      <c r="B124" s="325"/>
      <c r="C124" s="325"/>
      <c r="D124" s="330"/>
      <c r="E124" s="325"/>
      <c r="F124" s="325"/>
      <c r="G124" s="325"/>
      <c r="H124" s="330"/>
    </row>
    <row r="125" spans="1:8">
      <c r="A125" s="325"/>
      <c r="B125" s="325"/>
      <c r="C125" s="325"/>
      <c r="D125" s="330"/>
      <c r="E125" s="325"/>
      <c r="F125" s="325"/>
      <c r="G125" s="325"/>
      <c r="H125" s="330"/>
    </row>
    <row r="126" spans="1:8">
      <c r="A126" s="325"/>
      <c r="B126" s="325"/>
      <c r="C126" s="325"/>
      <c r="D126" s="330"/>
      <c r="E126" s="325"/>
      <c r="F126" s="325"/>
      <c r="G126" s="325"/>
      <c r="H126" s="330"/>
    </row>
    <row r="127" spans="1:8">
      <c r="A127" s="325"/>
      <c r="B127" s="325"/>
      <c r="C127" s="325"/>
      <c r="D127" s="330"/>
      <c r="E127" s="325"/>
      <c r="F127" s="325"/>
      <c r="G127" s="325"/>
      <c r="H127" s="330"/>
    </row>
    <row r="128" spans="1:8">
      <c r="A128" s="325"/>
      <c r="B128" s="325"/>
      <c r="C128" s="325"/>
      <c r="D128" s="330"/>
      <c r="E128" s="325"/>
      <c r="F128" s="325"/>
      <c r="G128" s="325"/>
      <c r="H128" s="330"/>
    </row>
    <row r="129" spans="1:8">
      <c r="A129" s="325"/>
      <c r="B129" s="325"/>
      <c r="C129" s="325"/>
      <c r="D129" s="330"/>
      <c r="E129" s="325"/>
      <c r="F129" s="325"/>
      <c r="G129" s="325"/>
      <c r="H129" s="330"/>
    </row>
    <row r="130" spans="1:8">
      <c r="A130" s="325"/>
      <c r="B130" s="325"/>
      <c r="C130" s="325"/>
      <c r="D130" s="330"/>
      <c r="E130" s="325"/>
      <c r="F130" s="325"/>
      <c r="G130" s="325"/>
      <c r="H130" s="330"/>
    </row>
    <row r="131" spans="1:8">
      <c r="A131" s="325"/>
      <c r="B131" s="325"/>
      <c r="C131" s="325"/>
      <c r="D131" s="330"/>
      <c r="E131" s="325"/>
      <c r="F131" s="325"/>
      <c r="G131" s="325"/>
      <c r="H131" s="330"/>
    </row>
    <row r="132" spans="1:8">
      <c r="A132" s="325"/>
      <c r="B132" s="325"/>
      <c r="C132" s="325"/>
      <c r="D132" s="330"/>
      <c r="E132" s="325"/>
      <c r="F132" s="325"/>
      <c r="G132" s="325"/>
      <c r="H132" s="330"/>
    </row>
    <row r="133" spans="1:8">
      <c r="A133" s="325"/>
      <c r="B133" s="325"/>
      <c r="C133" s="325"/>
      <c r="D133" s="330"/>
      <c r="E133" s="325"/>
      <c r="F133" s="325"/>
      <c r="G133" s="325"/>
      <c r="H133" s="330"/>
    </row>
    <row r="134" spans="1:8">
      <c r="A134" s="325"/>
      <c r="B134" s="325"/>
      <c r="C134" s="325"/>
      <c r="D134" s="330"/>
      <c r="E134" s="325"/>
      <c r="F134" s="325"/>
      <c r="G134" s="325"/>
      <c r="H134" s="330"/>
    </row>
    <row r="135" spans="1:8">
      <c r="A135" s="325"/>
      <c r="B135" s="325"/>
      <c r="C135" s="325"/>
      <c r="D135" s="330"/>
      <c r="E135" s="325"/>
      <c r="F135" s="325"/>
      <c r="G135" s="325"/>
      <c r="H135" s="330"/>
    </row>
    <row r="136" spans="1:8">
      <c r="A136" s="325"/>
      <c r="B136" s="325"/>
      <c r="C136" s="325"/>
      <c r="D136" s="330"/>
      <c r="E136" s="325"/>
      <c r="F136" s="325"/>
      <c r="G136" s="325"/>
      <c r="H136" s="330"/>
    </row>
    <row r="137" spans="1:8">
      <c r="A137" s="325"/>
      <c r="B137" s="325"/>
      <c r="C137" s="325"/>
      <c r="D137" s="330"/>
      <c r="E137" s="325"/>
      <c r="F137" s="325"/>
      <c r="G137" s="325"/>
      <c r="H137" s="330"/>
    </row>
    <row r="138" spans="1:8">
      <c r="A138" s="325"/>
      <c r="B138" s="325"/>
      <c r="C138" s="325"/>
      <c r="D138" s="330"/>
      <c r="E138" s="325"/>
      <c r="F138" s="325"/>
      <c r="G138" s="325"/>
      <c r="H138" s="330"/>
    </row>
    <row r="139" spans="1:8">
      <c r="A139" s="325"/>
      <c r="B139" s="325"/>
      <c r="C139" s="325"/>
      <c r="D139" s="330"/>
      <c r="E139" s="325"/>
      <c r="F139" s="325"/>
      <c r="G139" s="325"/>
      <c r="H139" s="330"/>
    </row>
    <row r="140" spans="1:8">
      <c r="A140" s="325"/>
      <c r="B140" s="325"/>
      <c r="C140" s="325"/>
      <c r="D140" s="330"/>
      <c r="E140" s="325"/>
      <c r="F140" s="325"/>
      <c r="G140" s="325"/>
      <c r="H140" s="330"/>
    </row>
    <row r="141" spans="1:8">
      <c r="A141" s="325"/>
      <c r="B141" s="325"/>
      <c r="C141" s="325"/>
      <c r="D141" s="330"/>
      <c r="E141" s="325"/>
      <c r="F141" s="325"/>
      <c r="G141" s="325"/>
      <c r="H141" s="330"/>
    </row>
    <row r="142" spans="1:8">
      <c r="A142" s="325"/>
      <c r="B142" s="325"/>
      <c r="C142" s="325"/>
      <c r="D142" s="330"/>
      <c r="E142" s="325"/>
      <c r="F142" s="325"/>
      <c r="G142" s="325"/>
      <c r="H142" s="330"/>
    </row>
    <row r="143" spans="1:8">
      <c r="A143" s="325"/>
      <c r="B143" s="325"/>
      <c r="C143" s="325"/>
      <c r="D143" s="330"/>
      <c r="E143" s="325"/>
      <c r="F143" s="325"/>
      <c r="G143" s="325"/>
      <c r="H143" s="330"/>
    </row>
    <row r="144" spans="1:8">
      <c r="A144" s="325"/>
      <c r="B144" s="325"/>
      <c r="C144" s="325"/>
      <c r="D144" s="330"/>
      <c r="E144" s="325"/>
      <c r="F144" s="325"/>
      <c r="G144" s="325"/>
      <c r="H144" s="330"/>
    </row>
    <row r="145" spans="1:8">
      <c r="A145" s="325"/>
      <c r="B145" s="325"/>
      <c r="C145" s="325"/>
      <c r="D145" s="330"/>
      <c r="E145" s="325"/>
      <c r="F145" s="325"/>
      <c r="G145" s="325"/>
      <c r="H145" s="330"/>
    </row>
    <row r="146" spans="1:8">
      <c r="A146" s="325"/>
      <c r="B146" s="325"/>
      <c r="C146" s="325"/>
      <c r="D146" s="330"/>
      <c r="E146" s="325"/>
      <c r="F146" s="325"/>
      <c r="G146" s="325"/>
      <c r="H146" s="330"/>
    </row>
    <row r="147" spans="1:8">
      <c r="A147" s="325"/>
      <c r="B147" s="325"/>
      <c r="C147" s="325"/>
      <c r="D147" s="330"/>
      <c r="E147" s="325"/>
      <c r="F147" s="325"/>
      <c r="G147" s="325"/>
      <c r="H147" s="330"/>
    </row>
    <row r="148" spans="1:8">
      <c r="A148" s="325"/>
      <c r="B148" s="325"/>
      <c r="C148" s="325"/>
      <c r="D148" s="330"/>
      <c r="E148" s="325"/>
      <c r="F148" s="325"/>
      <c r="G148" s="325"/>
      <c r="H148" s="330"/>
    </row>
    <row r="149" spans="1:8">
      <c r="A149" s="325"/>
      <c r="B149" s="325"/>
      <c r="C149" s="325"/>
      <c r="D149" s="330"/>
      <c r="E149" s="325"/>
      <c r="F149" s="325"/>
      <c r="G149" s="325"/>
      <c r="H149" s="330"/>
    </row>
    <row r="150" spans="1:8">
      <c r="A150" s="325"/>
      <c r="B150" s="325"/>
      <c r="C150" s="325"/>
      <c r="D150" s="330"/>
      <c r="E150" s="325"/>
      <c r="F150" s="325"/>
      <c r="G150" s="325"/>
      <c r="H150" s="330"/>
    </row>
    <row r="151" spans="1:8">
      <c r="A151" s="325"/>
      <c r="B151" s="325"/>
      <c r="C151" s="325"/>
      <c r="D151" s="330"/>
      <c r="E151" s="325"/>
      <c r="F151" s="325"/>
      <c r="G151" s="325"/>
      <c r="H151" s="330"/>
    </row>
    <row r="152" spans="1:8">
      <c r="A152" s="325"/>
      <c r="B152" s="325"/>
      <c r="C152" s="325"/>
      <c r="D152" s="330"/>
      <c r="E152" s="325"/>
      <c r="F152" s="325"/>
      <c r="G152" s="325"/>
      <c r="H152" s="330"/>
    </row>
    <row r="153" spans="1:8">
      <c r="A153" s="325"/>
      <c r="B153" s="325"/>
      <c r="C153" s="325"/>
      <c r="D153" s="330"/>
      <c r="E153" s="325"/>
      <c r="F153" s="325"/>
      <c r="G153" s="325"/>
      <c r="H153" s="330"/>
    </row>
    <row r="154" spans="1:8">
      <c r="A154" s="325"/>
      <c r="B154" s="325"/>
      <c r="C154" s="325"/>
      <c r="D154" s="330"/>
      <c r="E154" s="325"/>
      <c r="F154" s="325"/>
      <c r="G154" s="325"/>
      <c r="H154" s="330"/>
    </row>
    <row r="155" spans="1:8">
      <c r="A155" s="325"/>
      <c r="B155" s="325"/>
      <c r="C155" s="325"/>
      <c r="D155" s="330"/>
      <c r="E155" s="325"/>
      <c r="F155" s="325"/>
      <c r="G155" s="325"/>
      <c r="H155" s="330"/>
    </row>
    <row r="156" spans="1:8">
      <c r="A156" s="325"/>
      <c r="B156" s="325"/>
      <c r="C156" s="325"/>
      <c r="D156" s="330"/>
      <c r="E156" s="325"/>
      <c r="F156" s="325"/>
      <c r="G156" s="325"/>
      <c r="H156" s="330"/>
    </row>
    <row r="157" spans="1:8">
      <c r="A157" s="325"/>
      <c r="B157" s="325"/>
      <c r="C157" s="325"/>
      <c r="D157" s="330"/>
      <c r="E157" s="325"/>
      <c r="F157" s="325"/>
      <c r="G157" s="325"/>
      <c r="H157" s="330"/>
    </row>
    <row r="158" spans="1:8">
      <c r="A158" s="325"/>
      <c r="B158" s="325"/>
      <c r="C158" s="325"/>
      <c r="D158" s="330"/>
      <c r="E158" s="325"/>
      <c r="F158" s="325"/>
      <c r="G158" s="325"/>
      <c r="H158" s="330"/>
    </row>
    <row r="159" spans="1:8">
      <c r="A159" s="325"/>
      <c r="B159" s="325"/>
      <c r="C159" s="325"/>
      <c r="D159" s="330"/>
      <c r="E159" s="325"/>
      <c r="F159" s="325"/>
      <c r="G159" s="325"/>
      <c r="H159" s="330"/>
    </row>
    <row r="160" spans="1:8">
      <c r="A160" s="325"/>
      <c r="B160" s="325"/>
      <c r="C160" s="325"/>
      <c r="D160" s="330"/>
      <c r="E160" s="325"/>
      <c r="F160" s="325"/>
      <c r="G160" s="325"/>
      <c r="H160" s="330"/>
    </row>
    <row r="161" spans="1:8">
      <c r="A161" s="325"/>
      <c r="B161" s="325"/>
      <c r="C161" s="325"/>
      <c r="D161" s="330"/>
      <c r="E161" s="325"/>
      <c r="F161" s="325"/>
      <c r="G161" s="325"/>
      <c r="H161" s="330"/>
    </row>
    <row r="162" spans="1:8">
      <c r="A162" s="325"/>
      <c r="B162" s="325"/>
      <c r="C162" s="325"/>
      <c r="D162" s="330"/>
      <c r="E162" s="325"/>
      <c r="F162" s="325"/>
      <c r="G162" s="325"/>
      <c r="H162" s="330"/>
    </row>
    <row r="163" spans="1:8">
      <c r="A163" s="325"/>
      <c r="B163" s="325"/>
      <c r="C163" s="325"/>
      <c r="D163" s="330"/>
      <c r="E163" s="325"/>
      <c r="F163" s="325"/>
      <c r="G163" s="325"/>
      <c r="H163" s="330"/>
    </row>
    <row r="164" spans="1:8">
      <c r="A164" s="325"/>
      <c r="B164" s="325"/>
      <c r="C164" s="325"/>
      <c r="D164" s="330"/>
      <c r="E164" s="325"/>
      <c r="F164" s="325"/>
      <c r="G164" s="325"/>
      <c r="H164" s="330"/>
    </row>
    <row r="165" spans="1:8">
      <c r="A165" s="325"/>
      <c r="B165" s="325"/>
      <c r="C165" s="325"/>
      <c r="D165" s="330"/>
      <c r="E165" s="325"/>
      <c r="F165" s="325"/>
      <c r="G165" s="325"/>
      <c r="H165" s="330"/>
    </row>
    <row r="166" spans="1:8">
      <c r="A166" s="325"/>
      <c r="B166" s="325"/>
      <c r="C166" s="325"/>
      <c r="D166" s="330"/>
      <c r="E166" s="325"/>
      <c r="F166" s="325"/>
      <c r="G166" s="325"/>
      <c r="H166" s="330"/>
    </row>
    <row r="167" spans="1:8">
      <c r="A167" s="325"/>
      <c r="B167" s="325"/>
      <c r="C167" s="325"/>
      <c r="D167" s="330"/>
      <c r="E167" s="325"/>
      <c r="F167" s="325"/>
      <c r="G167" s="325"/>
      <c r="H167" s="330"/>
    </row>
    <row r="168" spans="1:8">
      <c r="A168" s="325"/>
      <c r="B168" s="325"/>
      <c r="C168" s="325"/>
      <c r="D168" s="330"/>
      <c r="E168" s="325"/>
      <c r="F168" s="325"/>
      <c r="G168" s="325"/>
      <c r="H168" s="330"/>
    </row>
    <row r="169" spans="1:8">
      <c r="A169" s="325"/>
      <c r="B169" s="325"/>
      <c r="C169" s="325"/>
      <c r="D169" s="330"/>
      <c r="E169" s="325"/>
      <c r="F169" s="325"/>
      <c r="G169" s="325"/>
      <c r="H169" s="330"/>
    </row>
    <row r="170" spans="1:8">
      <c r="A170" s="325"/>
      <c r="B170" s="325"/>
      <c r="C170" s="325"/>
      <c r="D170" s="330"/>
      <c r="E170" s="325"/>
      <c r="F170" s="325"/>
      <c r="G170" s="325"/>
      <c r="H170" s="330"/>
    </row>
    <row r="171" spans="1:8">
      <c r="A171" s="325"/>
      <c r="B171" s="325"/>
      <c r="C171" s="325"/>
      <c r="D171" s="330"/>
      <c r="E171" s="325"/>
      <c r="F171" s="325"/>
      <c r="G171" s="325"/>
      <c r="H171" s="330"/>
    </row>
    <row r="172" spans="1:8">
      <c r="A172" s="325"/>
      <c r="B172" s="325"/>
      <c r="C172" s="325"/>
      <c r="D172" s="330"/>
      <c r="E172" s="325"/>
      <c r="F172" s="325"/>
      <c r="G172" s="325"/>
      <c r="H172" s="330"/>
    </row>
    <row r="173" spans="1:8">
      <c r="A173" s="325"/>
      <c r="B173" s="325"/>
      <c r="C173" s="325"/>
      <c r="D173" s="330"/>
      <c r="E173" s="325"/>
      <c r="F173" s="325"/>
      <c r="G173" s="325"/>
      <c r="H173" s="330"/>
    </row>
    <row r="174" spans="1:8">
      <c r="A174" s="325"/>
      <c r="B174" s="325"/>
      <c r="C174" s="325"/>
      <c r="D174" s="330"/>
      <c r="E174" s="325"/>
      <c r="F174" s="325"/>
      <c r="G174" s="325"/>
      <c r="H174" s="330"/>
    </row>
    <row r="175" spans="1:8">
      <c r="A175" s="325"/>
      <c r="B175" s="325"/>
      <c r="C175" s="325"/>
      <c r="D175" s="330"/>
      <c r="E175" s="325"/>
      <c r="F175" s="325"/>
      <c r="G175" s="325"/>
      <c r="H175" s="330"/>
    </row>
    <row r="176" spans="1:8">
      <c r="A176" s="325"/>
      <c r="B176" s="325"/>
      <c r="C176" s="325"/>
      <c r="D176" s="330"/>
      <c r="E176" s="325"/>
      <c r="F176" s="325"/>
      <c r="G176" s="325"/>
      <c r="H176" s="330"/>
    </row>
    <row r="177" spans="1:8">
      <c r="A177" s="325"/>
      <c r="B177" s="325"/>
      <c r="C177" s="325"/>
      <c r="D177" s="330"/>
      <c r="E177" s="325"/>
      <c r="F177" s="325"/>
      <c r="G177" s="325"/>
      <c r="H177" s="330"/>
    </row>
    <row r="178" spans="1:8">
      <c r="A178" s="325"/>
      <c r="B178" s="325"/>
      <c r="C178" s="325"/>
      <c r="D178" s="330"/>
      <c r="E178" s="325"/>
      <c r="F178" s="325"/>
      <c r="G178" s="325"/>
      <c r="H178" s="330"/>
    </row>
    <row r="179" spans="1:8">
      <c r="A179" s="325"/>
      <c r="B179" s="325"/>
      <c r="C179" s="325"/>
      <c r="D179" s="330"/>
      <c r="E179" s="325"/>
      <c r="F179" s="325"/>
      <c r="G179" s="325"/>
      <c r="H179" s="330"/>
    </row>
    <row r="180" spans="1:8">
      <c r="A180" s="325"/>
      <c r="B180" s="325"/>
      <c r="C180" s="325"/>
      <c r="D180" s="330"/>
      <c r="E180" s="325"/>
      <c r="F180" s="325"/>
      <c r="G180" s="325"/>
      <c r="H180" s="330"/>
    </row>
    <row r="181" spans="1:8">
      <c r="A181" s="325"/>
      <c r="B181" s="325"/>
      <c r="C181" s="325"/>
      <c r="D181" s="330"/>
      <c r="E181" s="325"/>
      <c r="F181" s="325"/>
      <c r="G181" s="325"/>
      <c r="H181" s="330"/>
    </row>
    <row r="182" spans="1:8">
      <c r="A182" s="325"/>
      <c r="B182" s="325"/>
      <c r="C182" s="325"/>
      <c r="D182" s="330"/>
      <c r="E182" s="325"/>
      <c r="F182" s="325"/>
      <c r="G182" s="325"/>
      <c r="H182" s="330"/>
    </row>
    <row r="183" spans="1:8">
      <c r="A183" s="325"/>
      <c r="B183" s="325"/>
      <c r="C183" s="325"/>
      <c r="D183" s="330"/>
      <c r="E183" s="325"/>
      <c r="F183" s="325"/>
      <c r="G183" s="325"/>
      <c r="H183" s="330"/>
    </row>
    <row r="184" spans="1:8">
      <c r="A184" s="325"/>
      <c r="B184" s="325"/>
      <c r="C184" s="325"/>
      <c r="D184" s="330"/>
      <c r="E184" s="325"/>
      <c r="F184" s="325"/>
      <c r="G184" s="325"/>
      <c r="H184" s="330"/>
    </row>
    <row r="185" spans="1:8">
      <c r="A185" s="325"/>
      <c r="B185" s="325"/>
      <c r="C185" s="325"/>
      <c r="D185" s="330"/>
      <c r="E185" s="325"/>
      <c r="F185" s="325"/>
      <c r="G185" s="325"/>
      <c r="H185" s="330"/>
    </row>
    <row r="186" spans="1:8">
      <c r="A186" s="325"/>
      <c r="B186" s="325"/>
      <c r="C186" s="325"/>
      <c r="D186" s="330"/>
      <c r="E186" s="325"/>
      <c r="F186" s="325"/>
      <c r="G186" s="325"/>
      <c r="H186" s="330"/>
    </row>
    <row r="187" spans="1:8">
      <c r="A187" s="325"/>
      <c r="B187" s="325"/>
      <c r="C187" s="325"/>
      <c r="D187" s="330"/>
      <c r="E187" s="325"/>
      <c r="F187" s="325"/>
      <c r="G187" s="325"/>
      <c r="H187" s="330"/>
    </row>
    <row r="188" spans="1:8">
      <c r="A188" s="325"/>
      <c r="B188" s="325"/>
      <c r="C188" s="325"/>
      <c r="D188" s="330"/>
      <c r="E188" s="325"/>
      <c r="F188" s="325"/>
      <c r="G188" s="325"/>
      <c r="H188" s="330"/>
    </row>
    <row r="189" spans="1:8">
      <c r="A189" s="325"/>
      <c r="B189" s="325"/>
      <c r="C189" s="325"/>
      <c r="D189" s="330"/>
      <c r="E189" s="325"/>
      <c r="F189" s="325"/>
      <c r="G189" s="325"/>
      <c r="H189" s="330"/>
    </row>
    <row r="190" spans="1:8">
      <c r="A190" s="325"/>
      <c r="B190" s="325"/>
      <c r="C190" s="325"/>
      <c r="D190" s="330"/>
      <c r="E190" s="325"/>
      <c r="F190" s="325"/>
      <c r="G190" s="325"/>
      <c r="H190" s="330"/>
    </row>
    <row r="191" spans="1:8">
      <c r="A191" s="325"/>
      <c r="B191" s="325"/>
      <c r="C191" s="325"/>
      <c r="D191" s="330"/>
      <c r="E191" s="325"/>
      <c r="F191" s="325"/>
      <c r="G191" s="325"/>
      <c r="H191" s="330"/>
    </row>
    <row r="192" spans="1:8">
      <c r="A192" s="325"/>
      <c r="B192" s="325"/>
      <c r="C192" s="325"/>
      <c r="D192" s="330"/>
      <c r="E192" s="325"/>
      <c r="F192" s="325"/>
      <c r="G192" s="325"/>
      <c r="H192" s="330"/>
    </row>
    <row r="193" spans="1:8">
      <c r="A193" s="325"/>
      <c r="B193" s="325"/>
      <c r="C193" s="325"/>
      <c r="D193" s="330"/>
      <c r="E193" s="325"/>
      <c r="F193" s="325"/>
      <c r="G193" s="325"/>
      <c r="H193" s="330"/>
    </row>
    <row r="194" spans="1:8">
      <c r="A194" s="325"/>
      <c r="B194" s="325"/>
      <c r="C194" s="325"/>
      <c r="D194" s="330"/>
      <c r="E194" s="325"/>
      <c r="F194" s="325"/>
      <c r="G194" s="325"/>
      <c r="H194" s="330"/>
    </row>
    <row r="195" spans="1:8">
      <c r="A195" s="325"/>
      <c r="B195" s="325"/>
      <c r="C195" s="325"/>
      <c r="D195" s="330"/>
      <c r="E195" s="325"/>
      <c r="F195" s="325"/>
      <c r="G195" s="325"/>
      <c r="H195" s="330"/>
    </row>
    <row r="196" spans="1:8">
      <c r="A196" s="325"/>
      <c r="B196" s="325"/>
      <c r="C196" s="325"/>
      <c r="D196" s="330"/>
      <c r="E196" s="325"/>
      <c r="F196" s="325"/>
      <c r="G196" s="325"/>
      <c r="H196" s="330"/>
    </row>
    <row r="197" spans="1:8">
      <c r="A197" s="325"/>
      <c r="B197" s="325"/>
      <c r="C197" s="325"/>
      <c r="D197" s="330"/>
      <c r="E197" s="325"/>
      <c r="F197" s="325"/>
      <c r="G197" s="325"/>
      <c r="H197" s="330"/>
    </row>
    <row r="198" spans="1:8">
      <c r="A198" s="325"/>
      <c r="B198" s="325"/>
      <c r="C198" s="325"/>
      <c r="D198" s="330"/>
      <c r="E198" s="325"/>
      <c r="F198" s="325"/>
      <c r="G198" s="325"/>
      <c r="H198" s="330"/>
    </row>
    <row r="199" spans="1:8">
      <c r="A199" s="325"/>
      <c r="B199" s="325"/>
      <c r="C199" s="325"/>
      <c r="D199" s="330"/>
      <c r="E199" s="325"/>
      <c r="F199" s="325"/>
      <c r="G199" s="325"/>
      <c r="H199" s="330"/>
    </row>
    <row r="200" spans="1:8">
      <c r="A200" s="325"/>
      <c r="B200" s="325"/>
      <c r="C200" s="325"/>
      <c r="D200" s="330"/>
      <c r="E200" s="325"/>
      <c r="F200" s="325"/>
      <c r="G200" s="325"/>
      <c r="H200" s="330"/>
    </row>
    <row r="201" spans="1:8">
      <c r="A201" s="325"/>
      <c r="B201" s="325"/>
      <c r="C201" s="325"/>
      <c r="D201" s="330"/>
      <c r="E201" s="325"/>
      <c r="F201" s="325"/>
      <c r="G201" s="325"/>
      <c r="H201" s="330"/>
    </row>
    <row r="202" spans="1:8">
      <c r="A202" s="325"/>
      <c r="B202" s="325"/>
      <c r="C202" s="325"/>
      <c r="D202" s="330"/>
      <c r="E202" s="325"/>
      <c r="F202" s="325"/>
      <c r="G202" s="325"/>
      <c r="H202" s="330"/>
    </row>
    <row r="203" spans="1:8">
      <c r="A203" s="325"/>
      <c r="B203" s="325"/>
      <c r="C203" s="325"/>
      <c r="D203" s="330"/>
      <c r="E203" s="325"/>
      <c r="F203" s="325"/>
      <c r="G203" s="325"/>
      <c r="H203" s="330"/>
    </row>
    <row r="204" spans="1:8">
      <c r="A204" s="325"/>
      <c r="B204" s="325"/>
      <c r="C204" s="325"/>
      <c r="D204" s="330"/>
      <c r="E204" s="325"/>
      <c r="F204" s="325"/>
      <c r="G204" s="325"/>
      <c r="H204" s="330"/>
    </row>
    <row r="205" spans="1:8">
      <c r="A205" s="325"/>
      <c r="B205" s="325"/>
      <c r="C205" s="325"/>
      <c r="D205" s="330"/>
      <c r="E205" s="325"/>
      <c r="F205" s="325"/>
      <c r="G205" s="325"/>
      <c r="H205" s="330"/>
    </row>
    <row r="206" spans="1:8">
      <c r="A206" s="325"/>
      <c r="B206" s="325"/>
      <c r="C206" s="325"/>
      <c r="D206" s="330"/>
      <c r="E206" s="325"/>
      <c r="F206" s="325"/>
      <c r="G206" s="325"/>
      <c r="H206" s="330"/>
    </row>
    <row r="207" spans="1:8">
      <c r="A207" s="325"/>
      <c r="B207" s="325"/>
      <c r="C207" s="325"/>
      <c r="D207" s="330"/>
      <c r="E207" s="325"/>
      <c r="F207" s="325"/>
      <c r="G207" s="325"/>
      <c r="H207" s="330"/>
    </row>
    <row r="208" spans="1:8">
      <c r="A208" s="325"/>
      <c r="B208" s="325"/>
      <c r="C208" s="325"/>
      <c r="D208" s="330"/>
      <c r="E208" s="325"/>
      <c r="F208" s="325"/>
      <c r="G208" s="325"/>
      <c r="H208" s="330"/>
    </row>
    <row r="209" spans="1:8">
      <c r="A209" s="325"/>
      <c r="B209" s="325"/>
      <c r="C209" s="325"/>
      <c r="D209" s="330"/>
      <c r="E209" s="325"/>
      <c r="F209" s="325"/>
      <c r="G209" s="325"/>
      <c r="H209" s="330"/>
    </row>
    <row r="210" spans="1:8">
      <c r="A210" s="325"/>
      <c r="B210" s="325"/>
      <c r="C210" s="325"/>
      <c r="D210" s="330"/>
      <c r="E210" s="325"/>
      <c r="F210" s="325"/>
      <c r="G210" s="325"/>
      <c r="H210" s="330"/>
    </row>
    <row r="211" spans="1:8">
      <c r="A211" s="325"/>
      <c r="B211" s="325"/>
      <c r="C211" s="325"/>
      <c r="D211" s="330"/>
      <c r="E211" s="325"/>
      <c r="F211" s="325"/>
      <c r="G211" s="325"/>
      <c r="H211" s="330"/>
    </row>
    <row r="212" spans="1:8">
      <c r="A212" s="325"/>
      <c r="B212" s="325"/>
      <c r="C212" s="325"/>
      <c r="D212" s="330"/>
      <c r="E212" s="325"/>
      <c r="F212" s="325"/>
      <c r="G212" s="325"/>
      <c r="H212" s="330"/>
    </row>
    <row r="213" spans="1:8">
      <c r="A213" s="325"/>
      <c r="B213" s="325"/>
      <c r="C213" s="325"/>
      <c r="D213" s="330"/>
      <c r="E213" s="325"/>
      <c r="F213" s="325"/>
      <c r="G213" s="325"/>
      <c r="H213" s="330"/>
    </row>
    <row r="214" spans="1:8">
      <c r="A214" s="325"/>
      <c r="B214" s="325"/>
      <c r="C214" s="325"/>
      <c r="D214" s="330"/>
      <c r="E214" s="325"/>
      <c r="F214" s="325"/>
      <c r="G214" s="325"/>
      <c r="H214" s="330"/>
    </row>
    <row r="215" spans="1:8">
      <c r="A215" s="325"/>
      <c r="B215" s="325"/>
      <c r="C215" s="325"/>
      <c r="D215" s="330"/>
      <c r="E215" s="325"/>
      <c r="F215" s="325"/>
      <c r="G215" s="325"/>
      <c r="H215" s="330"/>
    </row>
    <row r="216" spans="1:8">
      <c r="A216" s="325"/>
      <c r="B216" s="325"/>
      <c r="C216" s="325"/>
      <c r="D216" s="330"/>
      <c r="E216" s="325"/>
      <c r="F216" s="325"/>
      <c r="G216" s="325"/>
      <c r="H216" s="330"/>
    </row>
    <row r="217" spans="1:8">
      <c r="A217" s="325"/>
      <c r="B217" s="325"/>
      <c r="C217" s="325"/>
      <c r="D217" s="330"/>
      <c r="E217" s="325"/>
      <c r="F217" s="325"/>
      <c r="G217" s="325"/>
      <c r="H217" s="330"/>
    </row>
    <row r="218" spans="1:8">
      <c r="A218" s="325"/>
      <c r="B218" s="325"/>
      <c r="C218" s="325"/>
      <c r="D218" s="330"/>
      <c r="E218" s="325"/>
      <c r="F218" s="325"/>
      <c r="G218" s="325"/>
      <c r="H218" s="330"/>
    </row>
    <row r="219" spans="1:8">
      <c r="A219" s="325"/>
      <c r="B219" s="325"/>
      <c r="C219" s="325"/>
      <c r="D219" s="330"/>
      <c r="E219" s="325"/>
      <c r="F219" s="325"/>
      <c r="G219" s="325"/>
      <c r="H219" s="330"/>
    </row>
    <row r="220" spans="1:8">
      <c r="A220" s="325"/>
      <c r="B220" s="325"/>
      <c r="C220" s="325"/>
      <c r="D220" s="330"/>
      <c r="E220" s="325"/>
      <c r="F220" s="325"/>
      <c r="G220" s="325"/>
      <c r="H220" s="330"/>
    </row>
    <row r="221" spans="1:8">
      <c r="A221" s="325"/>
      <c r="B221" s="325"/>
      <c r="C221" s="325"/>
      <c r="D221" s="330"/>
      <c r="E221" s="325"/>
      <c r="F221" s="325"/>
      <c r="G221" s="325"/>
      <c r="H221" s="330"/>
    </row>
    <row r="222" spans="1:8">
      <c r="A222" s="325"/>
      <c r="B222" s="325"/>
      <c r="C222" s="325"/>
      <c r="D222" s="330"/>
      <c r="E222" s="325"/>
      <c r="F222" s="325"/>
      <c r="G222" s="325"/>
      <c r="H222" s="330"/>
    </row>
    <row r="223" spans="1:8">
      <c r="A223" s="325"/>
      <c r="B223" s="325"/>
      <c r="C223" s="325"/>
      <c r="D223" s="330"/>
      <c r="E223" s="325"/>
      <c r="F223" s="325"/>
      <c r="G223" s="325"/>
      <c r="H223" s="330"/>
    </row>
    <row r="224" spans="1:8">
      <c r="A224" s="325"/>
      <c r="B224" s="325"/>
      <c r="C224" s="325"/>
      <c r="D224" s="330"/>
      <c r="E224" s="325"/>
      <c r="F224" s="325"/>
      <c r="G224" s="325"/>
      <c r="H224" s="330"/>
    </row>
    <row r="225" spans="1:8">
      <c r="A225" s="325"/>
      <c r="B225" s="325"/>
      <c r="C225" s="325"/>
      <c r="D225" s="330"/>
      <c r="E225" s="325"/>
      <c r="F225" s="325"/>
      <c r="G225" s="325"/>
      <c r="H225" s="330"/>
    </row>
    <row r="226" spans="1:8">
      <c r="A226" s="325"/>
      <c r="B226" s="325"/>
      <c r="C226" s="325"/>
      <c r="D226" s="330"/>
      <c r="E226" s="325"/>
      <c r="F226" s="325"/>
      <c r="G226" s="325"/>
      <c r="H226" s="330"/>
    </row>
    <row r="227" spans="1:8">
      <c r="A227" s="325"/>
      <c r="B227" s="325"/>
      <c r="C227" s="325"/>
      <c r="D227" s="330"/>
      <c r="E227" s="325"/>
      <c r="F227" s="325"/>
      <c r="G227" s="325"/>
      <c r="H227" s="330"/>
    </row>
    <row r="228" spans="1:8">
      <c r="A228" s="325"/>
      <c r="B228" s="325"/>
      <c r="C228" s="325"/>
      <c r="D228" s="330"/>
      <c r="E228" s="325"/>
      <c r="F228" s="325"/>
      <c r="G228" s="325"/>
      <c r="H228" s="330"/>
    </row>
    <row r="229" spans="1:8">
      <c r="A229" s="325"/>
      <c r="B229" s="325"/>
      <c r="C229" s="325"/>
      <c r="D229" s="330"/>
      <c r="E229" s="325"/>
      <c r="F229" s="325"/>
      <c r="G229" s="325"/>
      <c r="H229" s="330"/>
    </row>
    <row r="230" spans="1:8">
      <c r="A230" s="325"/>
      <c r="B230" s="325"/>
      <c r="C230" s="325"/>
      <c r="D230" s="330"/>
      <c r="E230" s="325"/>
      <c r="F230" s="325"/>
      <c r="G230" s="325"/>
      <c r="H230" s="330"/>
    </row>
    <row r="231" spans="1:8">
      <c r="A231" s="325"/>
      <c r="B231" s="325"/>
      <c r="C231" s="325"/>
      <c r="D231" s="330"/>
      <c r="E231" s="325"/>
      <c r="F231" s="325"/>
      <c r="G231" s="325"/>
      <c r="H231" s="330"/>
    </row>
    <row r="232" spans="1:8">
      <c r="A232" s="325"/>
      <c r="B232" s="325"/>
      <c r="C232" s="325"/>
      <c r="D232" s="330"/>
      <c r="E232" s="325"/>
      <c r="F232" s="325"/>
      <c r="G232" s="325"/>
      <c r="H232" s="330"/>
    </row>
    <row r="233" spans="1:8">
      <c r="A233" s="325"/>
      <c r="B233" s="325"/>
      <c r="C233" s="325"/>
      <c r="D233" s="330"/>
      <c r="E233" s="325"/>
      <c r="F233" s="325"/>
      <c r="G233" s="325"/>
      <c r="H233" s="330"/>
    </row>
    <row r="234" spans="1:8">
      <c r="A234" s="325"/>
      <c r="B234" s="325"/>
      <c r="C234" s="325"/>
      <c r="D234" s="330"/>
      <c r="E234" s="325"/>
      <c r="F234" s="325"/>
      <c r="G234" s="325"/>
      <c r="H234" s="330"/>
    </row>
    <row r="235" spans="1:8">
      <c r="A235" s="325"/>
      <c r="B235" s="325"/>
      <c r="C235" s="325"/>
      <c r="D235" s="330"/>
      <c r="E235" s="325"/>
      <c r="F235" s="325"/>
      <c r="G235" s="325"/>
      <c r="H235" s="330"/>
    </row>
    <row r="236" spans="1:8">
      <c r="A236" s="325"/>
      <c r="B236" s="325"/>
      <c r="C236" s="325"/>
      <c r="D236" s="330"/>
      <c r="E236" s="325"/>
      <c r="F236" s="325"/>
      <c r="G236" s="325"/>
      <c r="H236" s="330"/>
    </row>
    <row r="237" spans="1:8">
      <c r="A237" s="325"/>
      <c r="B237" s="325"/>
      <c r="C237" s="325"/>
      <c r="D237" s="330"/>
      <c r="E237" s="325"/>
      <c r="F237" s="325"/>
      <c r="G237" s="325"/>
      <c r="H237" s="330"/>
    </row>
    <row r="238" spans="1:8">
      <c r="A238" s="325"/>
      <c r="B238" s="325"/>
      <c r="C238" s="325"/>
      <c r="D238" s="330"/>
      <c r="E238" s="325"/>
      <c r="F238" s="325"/>
      <c r="G238" s="325"/>
      <c r="H238" s="330"/>
    </row>
    <row r="239" spans="1:8">
      <c r="A239" s="325"/>
      <c r="B239" s="325"/>
      <c r="C239" s="325"/>
      <c r="D239" s="330"/>
      <c r="E239" s="325"/>
      <c r="F239" s="325"/>
      <c r="G239" s="325"/>
      <c r="H239" s="330"/>
    </row>
    <row r="240" spans="1:8">
      <c r="A240" s="325"/>
      <c r="B240" s="325"/>
      <c r="C240" s="325"/>
      <c r="D240" s="330"/>
      <c r="E240" s="325"/>
      <c r="F240" s="325"/>
      <c r="G240" s="325"/>
      <c r="H240" s="330"/>
    </row>
    <row r="241" spans="1:8">
      <c r="A241" s="325"/>
      <c r="B241" s="325"/>
      <c r="C241" s="325"/>
      <c r="D241" s="330"/>
      <c r="E241" s="325"/>
      <c r="F241" s="325"/>
      <c r="G241" s="325"/>
      <c r="H241" s="330"/>
    </row>
    <row r="242" spans="1:8">
      <c r="A242" s="325"/>
      <c r="B242" s="325"/>
      <c r="C242" s="325"/>
      <c r="D242" s="330"/>
      <c r="E242" s="325"/>
      <c r="F242" s="325"/>
      <c r="G242" s="325"/>
      <c r="H242" s="330"/>
    </row>
    <row r="243" spans="1:8">
      <c r="A243" s="325"/>
      <c r="B243" s="325"/>
      <c r="C243" s="325"/>
      <c r="D243" s="330"/>
      <c r="E243" s="325"/>
      <c r="F243" s="325"/>
      <c r="G243" s="325"/>
      <c r="H243" s="330"/>
    </row>
    <row r="244" spans="1:8">
      <c r="A244" s="325"/>
      <c r="B244" s="325"/>
      <c r="C244" s="325"/>
      <c r="D244" s="330"/>
      <c r="E244" s="325"/>
      <c r="F244" s="325"/>
      <c r="G244" s="325"/>
      <c r="H244" s="330"/>
    </row>
    <row r="245" spans="1:8">
      <c r="A245" s="325"/>
      <c r="B245" s="325"/>
      <c r="C245" s="325"/>
      <c r="D245" s="330"/>
      <c r="E245" s="325"/>
      <c r="F245" s="325"/>
      <c r="G245" s="325"/>
      <c r="H245" s="330"/>
    </row>
    <row r="246" spans="1:8">
      <c r="A246" s="325"/>
      <c r="B246" s="325"/>
      <c r="C246" s="325"/>
      <c r="D246" s="330"/>
      <c r="E246" s="325"/>
      <c r="F246" s="325"/>
      <c r="G246" s="325"/>
      <c r="H246" s="330"/>
    </row>
    <row r="247" spans="1:8">
      <c r="A247" s="325"/>
      <c r="B247" s="325"/>
      <c r="C247" s="325"/>
      <c r="D247" s="330"/>
      <c r="E247" s="325"/>
      <c r="F247" s="325"/>
      <c r="G247" s="325"/>
      <c r="H247" s="330"/>
    </row>
    <row r="248" spans="1:8">
      <c r="A248" s="325"/>
      <c r="B248" s="325"/>
      <c r="C248" s="325"/>
      <c r="D248" s="330"/>
      <c r="E248" s="325"/>
      <c r="F248" s="325"/>
      <c r="G248" s="325"/>
      <c r="H248" s="330"/>
    </row>
    <row r="249" spans="1:8">
      <c r="A249" s="325"/>
      <c r="B249" s="325"/>
      <c r="C249" s="325"/>
      <c r="D249" s="330"/>
      <c r="E249" s="325"/>
      <c r="F249" s="325"/>
      <c r="G249" s="325"/>
      <c r="H249" s="330"/>
    </row>
    <row r="250" spans="1:8">
      <c r="A250" s="325"/>
      <c r="B250" s="325"/>
      <c r="C250" s="325"/>
      <c r="D250" s="330"/>
      <c r="E250" s="325"/>
      <c r="F250" s="325"/>
      <c r="G250" s="325"/>
      <c r="H250" s="330"/>
    </row>
    <row r="251" spans="1:8">
      <c r="A251" s="325"/>
      <c r="B251" s="325"/>
      <c r="C251" s="325"/>
      <c r="D251" s="330"/>
      <c r="E251" s="325"/>
      <c r="F251" s="325"/>
      <c r="G251" s="325"/>
      <c r="H251" s="330"/>
    </row>
    <row r="252" spans="1:8">
      <c r="A252" s="325"/>
      <c r="B252" s="325"/>
      <c r="C252" s="325"/>
      <c r="D252" s="330"/>
      <c r="E252" s="325"/>
      <c r="F252" s="325"/>
      <c r="G252" s="325"/>
      <c r="H252" s="330"/>
    </row>
    <row r="253" spans="1:8">
      <c r="A253" s="325"/>
      <c r="B253" s="325"/>
      <c r="C253" s="325"/>
      <c r="D253" s="330"/>
      <c r="E253" s="325"/>
      <c r="F253" s="325"/>
      <c r="G253" s="325"/>
      <c r="H253" s="330"/>
    </row>
    <row r="254" spans="1:8">
      <c r="A254" s="325"/>
      <c r="B254" s="325"/>
      <c r="C254" s="325"/>
      <c r="D254" s="330"/>
      <c r="E254" s="325"/>
      <c r="F254" s="325"/>
      <c r="G254" s="325"/>
      <c r="H254" s="330"/>
    </row>
    <row r="255" spans="1:8">
      <c r="A255" s="325"/>
      <c r="B255" s="325"/>
      <c r="C255" s="325"/>
      <c r="D255" s="330"/>
      <c r="E255" s="325"/>
      <c r="F255" s="325"/>
      <c r="G255" s="325"/>
      <c r="H255" s="330"/>
    </row>
    <row r="256" spans="1:8">
      <c r="A256" s="325"/>
      <c r="B256" s="325"/>
      <c r="C256" s="325"/>
      <c r="D256" s="330"/>
      <c r="E256" s="325"/>
      <c r="F256" s="325"/>
      <c r="G256" s="325"/>
      <c r="H256" s="330"/>
    </row>
    <row r="257" spans="1:8">
      <c r="A257" s="325"/>
      <c r="B257" s="325"/>
      <c r="C257" s="325"/>
      <c r="D257" s="330"/>
      <c r="E257" s="325"/>
      <c r="F257" s="325"/>
      <c r="G257" s="325"/>
      <c r="H257" s="330"/>
    </row>
    <row r="258" spans="1:8">
      <c r="A258" s="325"/>
      <c r="B258" s="325"/>
      <c r="C258" s="325"/>
      <c r="D258" s="330"/>
      <c r="E258" s="325"/>
      <c r="F258" s="325"/>
      <c r="G258" s="325"/>
      <c r="H258" s="330"/>
    </row>
    <row r="259" spans="1:8">
      <c r="A259" s="325"/>
      <c r="B259" s="325"/>
      <c r="C259" s="325"/>
      <c r="D259" s="330"/>
      <c r="E259" s="325"/>
      <c r="F259" s="325"/>
      <c r="G259" s="325"/>
      <c r="H259" s="330"/>
    </row>
    <row r="260" spans="1:8">
      <c r="A260" s="325"/>
      <c r="B260" s="325"/>
      <c r="C260" s="325"/>
      <c r="D260" s="330"/>
      <c r="E260" s="325"/>
      <c r="F260" s="325"/>
      <c r="G260" s="325"/>
      <c r="H260" s="330"/>
    </row>
    <row r="261" spans="1:8">
      <c r="A261" s="325"/>
      <c r="B261" s="325"/>
      <c r="C261" s="325"/>
      <c r="D261" s="330"/>
      <c r="E261" s="325"/>
      <c r="F261" s="325"/>
      <c r="G261" s="325"/>
      <c r="H261" s="330"/>
    </row>
    <row r="262" spans="1:8">
      <c r="A262" s="325"/>
      <c r="B262" s="325"/>
      <c r="C262" s="325"/>
      <c r="D262" s="330"/>
      <c r="E262" s="325"/>
      <c r="F262" s="325"/>
      <c r="G262" s="325"/>
      <c r="H262" s="330"/>
    </row>
    <row r="263" spans="1:8">
      <c r="A263" s="325"/>
      <c r="B263" s="325"/>
      <c r="C263" s="325"/>
      <c r="D263" s="330"/>
      <c r="E263" s="325"/>
      <c r="F263" s="325"/>
      <c r="G263" s="325"/>
      <c r="H263" s="330"/>
    </row>
    <row r="264" spans="1:8">
      <c r="A264" s="325"/>
      <c r="B264" s="325"/>
      <c r="C264" s="325"/>
      <c r="D264" s="330"/>
      <c r="E264" s="325"/>
      <c r="F264" s="325"/>
      <c r="G264" s="325"/>
      <c r="H264" s="330"/>
    </row>
    <row r="265" spans="1:8">
      <c r="A265" s="325"/>
      <c r="B265" s="325"/>
      <c r="C265" s="325"/>
      <c r="D265" s="330"/>
      <c r="E265" s="325"/>
      <c r="F265" s="325"/>
      <c r="G265" s="325"/>
      <c r="H265" s="330"/>
    </row>
    <row r="266" spans="1:8">
      <c r="A266" s="325"/>
      <c r="B266" s="325"/>
      <c r="C266" s="325"/>
      <c r="D266" s="330"/>
      <c r="E266" s="325"/>
      <c r="F266" s="325"/>
      <c r="G266" s="325"/>
      <c r="H266" s="330"/>
    </row>
    <row r="267" spans="1:8">
      <c r="A267" s="325"/>
      <c r="B267" s="325"/>
      <c r="C267" s="325"/>
      <c r="D267" s="330"/>
      <c r="E267" s="325"/>
      <c r="F267" s="325"/>
      <c r="G267" s="325"/>
      <c r="H267" s="330"/>
    </row>
    <row r="268" spans="1:8">
      <c r="A268" s="325"/>
      <c r="B268" s="325"/>
      <c r="C268" s="325"/>
      <c r="D268" s="330"/>
      <c r="E268" s="325"/>
      <c r="F268" s="325"/>
      <c r="G268" s="325"/>
      <c r="H268" s="330"/>
    </row>
    <row r="269" spans="1:8">
      <c r="A269" s="325"/>
      <c r="B269" s="325"/>
      <c r="C269" s="325"/>
      <c r="D269" s="330"/>
      <c r="E269" s="325"/>
      <c r="F269" s="325"/>
      <c r="G269" s="325"/>
      <c r="H269" s="330"/>
    </row>
    <row r="270" spans="1:8">
      <c r="A270" s="325"/>
      <c r="B270" s="325"/>
      <c r="C270" s="325"/>
      <c r="D270" s="330"/>
      <c r="E270" s="325"/>
      <c r="F270" s="325"/>
      <c r="G270" s="325"/>
      <c r="H270" s="330"/>
    </row>
    <row r="271" spans="1:8">
      <c r="A271" s="325"/>
      <c r="B271" s="325"/>
      <c r="C271" s="325"/>
      <c r="D271" s="330"/>
      <c r="E271" s="325"/>
      <c r="F271" s="325"/>
      <c r="G271" s="325"/>
      <c r="H271" s="330"/>
    </row>
    <row r="272" spans="1:8">
      <c r="A272" s="325"/>
      <c r="B272" s="325"/>
      <c r="C272" s="325"/>
      <c r="D272" s="330"/>
      <c r="E272" s="325"/>
      <c r="F272" s="325"/>
      <c r="G272" s="325"/>
      <c r="H272" s="330"/>
    </row>
    <row r="273" spans="1:8">
      <c r="A273" s="325"/>
      <c r="B273" s="325"/>
      <c r="C273" s="325"/>
      <c r="D273" s="330"/>
      <c r="E273" s="325"/>
      <c r="F273" s="325"/>
      <c r="G273" s="325"/>
      <c r="H273" s="330"/>
    </row>
    <row r="274" spans="1:8">
      <c r="A274" s="325"/>
      <c r="B274" s="325"/>
      <c r="C274" s="325"/>
      <c r="D274" s="330"/>
      <c r="E274" s="325"/>
      <c r="F274" s="325"/>
      <c r="G274" s="325"/>
      <c r="H274" s="330"/>
    </row>
    <row r="275" spans="1:8">
      <c r="A275" s="325"/>
      <c r="B275" s="325"/>
      <c r="C275" s="325"/>
      <c r="D275" s="330"/>
      <c r="E275" s="325"/>
      <c r="F275" s="325"/>
      <c r="G275" s="325"/>
      <c r="H275" s="330"/>
    </row>
    <row r="276" spans="1:8">
      <c r="A276" s="325"/>
      <c r="B276" s="325"/>
      <c r="C276" s="325"/>
      <c r="D276" s="330"/>
      <c r="E276" s="325"/>
      <c r="F276" s="325"/>
      <c r="G276" s="325"/>
      <c r="H276" s="330"/>
    </row>
    <row r="277" spans="1:8">
      <c r="A277" s="325"/>
      <c r="B277" s="325"/>
      <c r="C277" s="325"/>
      <c r="D277" s="330"/>
      <c r="E277" s="325"/>
      <c r="F277" s="325"/>
      <c r="G277" s="325"/>
      <c r="H277" s="330"/>
    </row>
    <row r="278" spans="1:8">
      <c r="A278" s="325"/>
      <c r="B278" s="325"/>
      <c r="C278" s="325"/>
      <c r="D278" s="330"/>
      <c r="E278" s="325"/>
      <c r="F278" s="325"/>
      <c r="G278" s="325"/>
      <c r="H278" s="330"/>
    </row>
    <row r="279" spans="1:8">
      <c r="A279" s="325"/>
      <c r="B279" s="325"/>
      <c r="C279" s="325"/>
      <c r="D279" s="330"/>
      <c r="E279" s="325"/>
      <c r="F279" s="325"/>
      <c r="G279" s="325"/>
      <c r="H279" s="330"/>
    </row>
    <row r="280" spans="1:8">
      <c r="A280" s="325"/>
      <c r="B280" s="325"/>
      <c r="C280" s="325"/>
      <c r="D280" s="330"/>
      <c r="E280" s="325"/>
      <c r="F280" s="325"/>
      <c r="G280" s="325"/>
      <c r="H280" s="330"/>
    </row>
    <row r="281" spans="1:8">
      <c r="A281" s="325"/>
      <c r="B281" s="325"/>
      <c r="C281" s="325"/>
      <c r="D281" s="330"/>
      <c r="E281" s="325"/>
      <c r="F281" s="325"/>
      <c r="G281" s="325"/>
      <c r="H281" s="330"/>
    </row>
    <row r="282" spans="1:8">
      <c r="A282" s="325"/>
      <c r="B282" s="325"/>
      <c r="C282" s="325"/>
      <c r="D282" s="330"/>
      <c r="E282" s="325"/>
      <c r="F282" s="325"/>
      <c r="G282" s="325"/>
      <c r="H282" s="330"/>
    </row>
    <row r="283" spans="1:8">
      <c r="A283" s="325"/>
      <c r="B283" s="325"/>
      <c r="C283" s="325"/>
      <c r="D283" s="330"/>
      <c r="E283" s="325"/>
      <c r="F283" s="325"/>
      <c r="G283" s="325"/>
      <c r="H283" s="330"/>
    </row>
    <row r="284" spans="1:8">
      <c r="A284" s="325"/>
      <c r="B284" s="325"/>
      <c r="C284" s="325"/>
      <c r="D284" s="330"/>
      <c r="E284" s="325"/>
      <c r="F284" s="325"/>
      <c r="G284" s="325"/>
      <c r="H284" s="330"/>
    </row>
    <row r="285" spans="1:8">
      <c r="A285" s="325"/>
      <c r="B285" s="325"/>
      <c r="C285" s="325"/>
      <c r="D285" s="330"/>
      <c r="E285" s="325"/>
      <c r="F285" s="325"/>
      <c r="G285" s="325"/>
      <c r="H285" s="330"/>
    </row>
    <row r="286" spans="1:8">
      <c r="A286" s="325"/>
      <c r="B286" s="325"/>
      <c r="C286" s="325"/>
      <c r="D286" s="330"/>
      <c r="E286" s="325"/>
      <c r="F286" s="325"/>
      <c r="G286" s="325"/>
      <c r="H286" s="330"/>
    </row>
    <row r="287" spans="1:8">
      <c r="A287" s="325"/>
      <c r="B287" s="325"/>
      <c r="C287" s="325"/>
      <c r="D287" s="330"/>
      <c r="E287" s="325"/>
      <c r="F287" s="325"/>
      <c r="G287" s="325"/>
      <c r="H287" s="330"/>
    </row>
    <row r="288" spans="1:8">
      <c r="A288" s="325"/>
      <c r="B288" s="325"/>
      <c r="C288" s="325"/>
      <c r="D288" s="330"/>
      <c r="E288" s="325"/>
      <c r="F288" s="325"/>
      <c r="G288" s="325"/>
      <c r="H288" s="330"/>
    </row>
    <row r="289" spans="1:8">
      <c r="A289" s="325"/>
      <c r="B289" s="325"/>
      <c r="C289" s="325"/>
      <c r="D289" s="330"/>
      <c r="E289" s="325"/>
      <c r="F289" s="325"/>
      <c r="G289" s="325"/>
      <c r="H289" s="330"/>
    </row>
    <row r="290" spans="1:8">
      <c r="A290" s="325"/>
      <c r="B290" s="325"/>
      <c r="C290" s="325"/>
      <c r="D290" s="330"/>
      <c r="E290" s="325"/>
      <c r="F290" s="325"/>
      <c r="G290" s="325"/>
      <c r="H290" s="330"/>
    </row>
    <row r="291" spans="1:8">
      <c r="A291" s="325"/>
      <c r="B291" s="325"/>
      <c r="C291" s="325"/>
      <c r="D291" s="330"/>
      <c r="E291" s="325"/>
      <c r="F291" s="325"/>
      <c r="G291" s="325"/>
      <c r="H291" s="330"/>
    </row>
    <row r="292" spans="1:8">
      <c r="A292" s="325"/>
      <c r="B292" s="325"/>
      <c r="C292" s="325"/>
      <c r="D292" s="330"/>
      <c r="E292" s="325"/>
      <c r="F292" s="325"/>
      <c r="G292" s="325"/>
      <c r="H292" s="330"/>
    </row>
    <row r="293" spans="1:8">
      <c r="A293" s="325"/>
      <c r="B293" s="325"/>
      <c r="C293" s="325"/>
      <c r="D293" s="330"/>
      <c r="E293" s="325"/>
      <c r="F293" s="325"/>
      <c r="G293" s="325"/>
      <c r="H293" s="330"/>
    </row>
    <row r="294" spans="1:8">
      <c r="A294" s="325"/>
      <c r="B294" s="325"/>
      <c r="C294" s="325"/>
      <c r="D294" s="330"/>
      <c r="E294" s="325"/>
      <c r="F294" s="325"/>
      <c r="G294" s="325"/>
      <c r="H294" s="330"/>
    </row>
    <row r="295" spans="1:8">
      <c r="A295" s="325"/>
      <c r="B295" s="325"/>
      <c r="C295" s="325"/>
      <c r="D295" s="330"/>
      <c r="E295" s="325"/>
      <c r="F295" s="325"/>
      <c r="G295" s="325"/>
      <c r="H295" s="330"/>
    </row>
    <row r="296" spans="1:8">
      <c r="A296" s="325"/>
      <c r="B296" s="325"/>
      <c r="C296" s="325"/>
      <c r="D296" s="330"/>
      <c r="E296" s="325"/>
      <c r="F296" s="325"/>
      <c r="G296" s="325"/>
      <c r="H296" s="330"/>
    </row>
    <row r="297" spans="1:8">
      <c r="A297" s="325"/>
      <c r="B297" s="325"/>
      <c r="C297" s="325"/>
      <c r="D297" s="330"/>
      <c r="E297" s="325"/>
      <c r="F297" s="325"/>
      <c r="G297" s="325"/>
      <c r="H297" s="330"/>
    </row>
    <row r="298" spans="1:8">
      <c r="A298" s="325"/>
      <c r="B298" s="325"/>
      <c r="C298" s="325"/>
      <c r="D298" s="330"/>
      <c r="E298" s="325"/>
      <c r="F298" s="325"/>
      <c r="G298" s="325"/>
      <c r="H298" s="330"/>
    </row>
    <row r="299" spans="1:8">
      <c r="A299" s="325"/>
      <c r="B299" s="325"/>
      <c r="C299" s="325"/>
      <c r="D299" s="330"/>
      <c r="E299" s="325"/>
      <c r="F299" s="325"/>
      <c r="G299" s="325"/>
      <c r="H299" s="330"/>
    </row>
    <row r="300" spans="1:8">
      <c r="A300" s="325"/>
      <c r="B300" s="325"/>
      <c r="C300" s="325"/>
      <c r="D300" s="330"/>
      <c r="E300" s="325"/>
      <c r="F300" s="325"/>
      <c r="G300" s="325"/>
      <c r="H300" s="330"/>
    </row>
    <row r="301" spans="1:8">
      <c r="A301" s="325"/>
      <c r="B301" s="325"/>
      <c r="C301" s="325"/>
      <c r="D301" s="330"/>
      <c r="E301" s="325"/>
      <c r="F301" s="325"/>
      <c r="G301" s="325"/>
      <c r="H301" s="330"/>
    </row>
    <row r="302" spans="1:8">
      <c r="A302" s="325"/>
      <c r="B302" s="325"/>
      <c r="C302" s="325"/>
      <c r="D302" s="330"/>
      <c r="E302" s="325"/>
      <c r="F302" s="325"/>
      <c r="G302" s="325"/>
      <c r="H302" s="330"/>
    </row>
    <row r="303" spans="1:8">
      <c r="A303" s="325"/>
      <c r="B303" s="325"/>
      <c r="C303" s="325"/>
      <c r="D303" s="330"/>
      <c r="E303" s="325"/>
      <c r="F303" s="325"/>
      <c r="G303" s="325"/>
      <c r="H303" s="330"/>
    </row>
    <row r="304" spans="1:8">
      <c r="A304" s="325"/>
      <c r="B304" s="325"/>
      <c r="C304" s="325"/>
      <c r="D304" s="330"/>
      <c r="E304" s="325"/>
      <c r="F304" s="325"/>
      <c r="G304" s="325"/>
      <c r="H304" s="330"/>
    </row>
    <row r="305" spans="1:8">
      <c r="A305" s="325"/>
      <c r="B305" s="325"/>
      <c r="C305" s="325"/>
      <c r="D305" s="330"/>
      <c r="E305" s="325"/>
      <c r="F305" s="325"/>
      <c r="G305" s="325"/>
      <c r="H305" s="330"/>
    </row>
    <row r="306" spans="1:8">
      <c r="A306" s="325"/>
      <c r="B306" s="325"/>
      <c r="C306" s="325"/>
      <c r="D306" s="330"/>
      <c r="E306" s="325"/>
      <c r="F306" s="325"/>
      <c r="G306" s="325"/>
      <c r="H306" s="330"/>
    </row>
    <row r="307" spans="1:8">
      <c r="A307" s="325"/>
      <c r="B307" s="325"/>
      <c r="C307" s="325"/>
      <c r="D307" s="330"/>
      <c r="E307" s="325"/>
      <c r="F307" s="325"/>
      <c r="G307" s="325"/>
      <c r="H307" s="330"/>
    </row>
    <row r="308" spans="1:8">
      <c r="A308" s="325"/>
      <c r="B308" s="325"/>
      <c r="C308" s="325"/>
      <c r="D308" s="330"/>
      <c r="E308" s="325"/>
      <c r="F308" s="325"/>
      <c r="G308" s="325"/>
      <c r="H308" s="330"/>
    </row>
    <row r="309" spans="1:8">
      <c r="A309" s="325"/>
      <c r="B309" s="325"/>
      <c r="C309" s="325"/>
      <c r="D309" s="330"/>
      <c r="E309" s="325"/>
      <c r="F309" s="325"/>
      <c r="G309" s="325"/>
      <c r="H309" s="330"/>
    </row>
    <row r="310" spans="1:8">
      <c r="A310" s="325"/>
      <c r="B310" s="325"/>
      <c r="C310" s="325"/>
      <c r="D310" s="330"/>
      <c r="E310" s="325"/>
      <c r="F310" s="325"/>
      <c r="G310" s="325"/>
      <c r="H310" s="330"/>
    </row>
    <row r="311" spans="1:8">
      <c r="A311" s="325"/>
      <c r="B311" s="325"/>
      <c r="C311" s="325"/>
      <c r="D311" s="330"/>
      <c r="E311" s="325"/>
      <c r="F311" s="325"/>
      <c r="G311" s="325"/>
      <c r="H311" s="330"/>
    </row>
    <row r="312" spans="1:8">
      <c r="A312" s="325"/>
      <c r="B312" s="325"/>
      <c r="C312" s="325"/>
      <c r="D312" s="330"/>
      <c r="E312" s="325"/>
      <c r="F312" s="325"/>
      <c r="G312" s="325"/>
      <c r="H312" s="330"/>
    </row>
    <row r="313" spans="1:8">
      <c r="A313" s="325"/>
      <c r="B313" s="325"/>
      <c r="C313" s="325"/>
      <c r="D313" s="330"/>
      <c r="E313" s="325"/>
      <c r="F313" s="325"/>
      <c r="G313" s="325"/>
      <c r="H313" s="330"/>
    </row>
    <row r="314" spans="1:8">
      <c r="A314" s="325"/>
      <c r="B314" s="325"/>
      <c r="C314" s="325"/>
      <c r="D314" s="330"/>
      <c r="E314" s="325"/>
      <c r="F314" s="325"/>
      <c r="G314" s="325"/>
      <c r="H314" s="330"/>
    </row>
    <row r="315" spans="1:8">
      <c r="A315" s="325"/>
      <c r="B315" s="325"/>
      <c r="C315" s="325"/>
      <c r="D315" s="330"/>
      <c r="E315" s="325"/>
      <c r="F315" s="325"/>
      <c r="G315" s="325"/>
      <c r="H315" s="330"/>
    </row>
    <row r="316" spans="1:8">
      <c r="A316" s="325"/>
      <c r="B316" s="325"/>
      <c r="C316" s="325"/>
      <c r="D316" s="330"/>
      <c r="E316" s="325"/>
      <c r="F316" s="325"/>
      <c r="G316" s="325"/>
      <c r="H316" s="330"/>
    </row>
    <row r="317" spans="1:8">
      <c r="A317" s="325"/>
      <c r="B317" s="325"/>
      <c r="C317" s="325"/>
      <c r="D317" s="330"/>
      <c r="E317" s="325"/>
      <c r="F317" s="325"/>
      <c r="G317" s="325"/>
      <c r="H317" s="330"/>
    </row>
    <row r="318" spans="1:8">
      <c r="A318" s="325"/>
      <c r="B318" s="325"/>
      <c r="C318" s="325"/>
      <c r="D318" s="330"/>
      <c r="E318" s="325"/>
      <c r="F318" s="325"/>
      <c r="G318" s="325"/>
      <c r="H318" s="330"/>
    </row>
    <row r="319" spans="1:8">
      <c r="A319" s="325"/>
      <c r="B319" s="325"/>
      <c r="C319" s="325"/>
      <c r="D319" s="330"/>
      <c r="E319" s="325"/>
      <c r="F319" s="325"/>
      <c r="G319" s="325"/>
      <c r="H319" s="330"/>
    </row>
    <row r="320" spans="1:8">
      <c r="A320" s="325"/>
      <c r="B320" s="325"/>
      <c r="C320" s="325"/>
      <c r="D320" s="330"/>
      <c r="E320" s="325"/>
      <c r="F320" s="325"/>
      <c r="G320" s="325"/>
      <c r="H320" s="330"/>
    </row>
    <row r="321" spans="1:8">
      <c r="A321" s="325"/>
      <c r="B321" s="325"/>
      <c r="C321" s="325"/>
      <c r="D321" s="330"/>
      <c r="E321" s="325"/>
      <c r="F321" s="325"/>
      <c r="G321" s="325"/>
      <c r="H321" s="330"/>
    </row>
    <row r="322" spans="1:8">
      <c r="A322" s="325"/>
      <c r="B322" s="325"/>
      <c r="C322" s="325"/>
      <c r="D322" s="330"/>
      <c r="E322" s="325"/>
      <c r="F322" s="325"/>
      <c r="G322" s="325"/>
      <c r="H322" s="330"/>
    </row>
    <row r="323" spans="1:8">
      <c r="A323" s="325"/>
      <c r="B323" s="325"/>
      <c r="C323" s="325"/>
      <c r="D323" s="330"/>
      <c r="E323" s="325"/>
      <c r="F323" s="325"/>
      <c r="G323" s="325"/>
      <c r="H323" s="330"/>
    </row>
    <row r="324" spans="1:8">
      <c r="A324" s="325"/>
      <c r="B324" s="325"/>
      <c r="C324" s="325"/>
      <c r="D324" s="330"/>
      <c r="E324" s="325"/>
      <c r="F324" s="325"/>
      <c r="G324" s="325"/>
      <c r="H324" s="330"/>
    </row>
    <row r="325" spans="1:8">
      <c r="A325" s="325"/>
      <c r="B325" s="325"/>
      <c r="C325" s="325"/>
      <c r="D325" s="330"/>
      <c r="E325" s="325"/>
      <c r="F325" s="325"/>
      <c r="G325" s="325"/>
      <c r="H325" s="330"/>
    </row>
    <row r="326" spans="1:8">
      <c r="A326" s="325"/>
      <c r="B326" s="325"/>
      <c r="C326" s="325"/>
      <c r="D326" s="330"/>
      <c r="E326" s="325"/>
      <c r="F326" s="325"/>
      <c r="G326" s="325"/>
      <c r="H326" s="330"/>
    </row>
    <row r="327" spans="1:8">
      <c r="A327" s="325"/>
      <c r="B327" s="325"/>
      <c r="C327" s="325"/>
      <c r="D327" s="330"/>
      <c r="E327" s="325"/>
      <c r="F327" s="325"/>
      <c r="G327" s="325"/>
      <c r="H327" s="330"/>
    </row>
    <row r="328" spans="1:8">
      <c r="A328" s="325"/>
      <c r="B328" s="325"/>
      <c r="C328" s="325"/>
      <c r="D328" s="330"/>
      <c r="E328" s="325"/>
      <c r="F328" s="325"/>
      <c r="G328" s="325"/>
      <c r="H328" s="330"/>
    </row>
    <row r="329" spans="1:8">
      <c r="A329" s="325"/>
      <c r="B329" s="325"/>
      <c r="C329" s="325"/>
      <c r="D329" s="330"/>
      <c r="E329" s="325"/>
      <c r="F329" s="325"/>
      <c r="G329" s="325"/>
      <c r="H329" s="330"/>
    </row>
    <row r="330" spans="1:8">
      <c r="A330" s="325"/>
      <c r="B330" s="325"/>
      <c r="C330" s="325"/>
      <c r="D330" s="330"/>
      <c r="E330" s="325"/>
      <c r="F330" s="325"/>
      <c r="G330" s="325"/>
      <c r="H330" s="330"/>
    </row>
    <row r="331" spans="1:8">
      <c r="A331" s="325"/>
      <c r="B331" s="325"/>
      <c r="C331" s="325"/>
      <c r="D331" s="330"/>
      <c r="E331" s="325"/>
      <c r="F331" s="325"/>
      <c r="G331" s="325"/>
      <c r="H331" s="330"/>
    </row>
    <row r="332" spans="1:8">
      <c r="A332" s="325"/>
      <c r="B332" s="325"/>
      <c r="C332" s="325"/>
      <c r="D332" s="330"/>
      <c r="E332" s="325"/>
      <c r="F332" s="325"/>
      <c r="G332" s="325"/>
      <c r="H332" s="330"/>
    </row>
    <row r="333" spans="1:8">
      <c r="A333" s="325"/>
      <c r="B333" s="325"/>
      <c r="C333" s="325"/>
      <c r="D333" s="330"/>
      <c r="E333" s="325"/>
      <c r="F333" s="325"/>
      <c r="G333" s="325"/>
      <c r="H333" s="330"/>
    </row>
    <row r="334" spans="1:8">
      <c r="A334" s="325"/>
      <c r="B334" s="325"/>
      <c r="C334" s="325"/>
      <c r="D334" s="330"/>
      <c r="E334" s="325"/>
      <c r="F334" s="325"/>
      <c r="G334" s="325"/>
      <c r="H334" s="330"/>
    </row>
    <row r="335" spans="1:8">
      <c r="A335" s="325"/>
      <c r="B335" s="325"/>
      <c r="C335" s="325"/>
      <c r="D335" s="330"/>
      <c r="E335" s="325"/>
      <c r="F335" s="325"/>
      <c r="G335" s="325"/>
      <c r="H335" s="330"/>
    </row>
    <row r="336" spans="1:8">
      <c r="A336" s="325"/>
      <c r="B336" s="325"/>
      <c r="C336" s="325"/>
      <c r="D336" s="330"/>
      <c r="E336" s="325"/>
      <c r="F336" s="325"/>
      <c r="G336" s="325"/>
      <c r="H336" s="330"/>
    </row>
    <row r="337" spans="1:8">
      <c r="A337" s="325"/>
      <c r="B337" s="325"/>
      <c r="C337" s="325"/>
      <c r="D337" s="330"/>
      <c r="E337" s="325"/>
      <c r="F337" s="325"/>
      <c r="G337" s="325"/>
      <c r="H337" s="330"/>
    </row>
    <row r="338" spans="1:8">
      <c r="A338" s="325"/>
      <c r="B338" s="325"/>
      <c r="C338" s="325"/>
      <c r="D338" s="330"/>
      <c r="E338" s="325"/>
      <c r="F338" s="325"/>
      <c r="G338" s="325"/>
      <c r="H338" s="330"/>
    </row>
    <row r="339" spans="1:8">
      <c r="A339" s="325"/>
      <c r="B339" s="325"/>
      <c r="C339" s="325"/>
      <c r="D339" s="330"/>
      <c r="E339" s="325"/>
      <c r="F339" s="325"/>
      <c r="G339" s="325"/>
      <c r="H339" s="330"/>
    </row>
    <row r="340" spans="1:8">
      <c r="A340" s="325"/>
      <c r="B340" s="325"/>
      <c r="C340" s="325"/>
      <c r="D340" s="330"/>
      <c r="E340" s="325"/>
      <c r="F340" s="325"/>
      <c r="G340" s="325"/>
      <c r="H340" s="330"/>
    </row>
    <row r="341" spans="1:8">
      <c r="A341" s="325"/>
      <c r="B341" s="325"/>
      <c r="C341" s="325"/>
      <c r="D341" s="330"/>
      <c r="E341" s="325"/>
      <c r="F341" s="325"/>
      <c r="G341" s="325"/>
      <c r="H341" s="330"/>
    </row>
    <row r="342" spans="1:8">
      <c r="A342" s="325"/>
      <c r="B342" s="325"/>
      <c r="C342" s="325"/>
      <c r="D342" s="330"/>
      <c r="E342" s="325"/>
      <c r="F342" s="325"/>
      <c r="G342" s="325"/>
      <c r="H342" s="330"/>
    </row>
    <row r="343" spans="1:8">
      <c r="A343" s="325"/>
      <c r="B343" s="325"/>
      <c r="C343" s="325"/>
      <c r="D343" s="330"/>
      <c r="E343" s="325"/>
      <c r="F343" s="325"/>
      <c r="G343" s="325"/>
      <c r="H343" s="330"/>
    </row>
    <row r="344" spans="1:8">
      <c r="A344" s="325"/>
      <c r="B344" s="325"/>
      <c r="C344" s="325"/>
      <c r="D344" s="330"/>
      <c r="E344" s="325"/>
      <c r="F344" s="325"/>
      <c r="G344" s="325"/>
      <c r="H344" s="330"/>
    </row>
    <row r="345" spans="1:8">
      <c r="A345" s="325"/>
      <c r="B345" s="325"/>
      <c r="C345" s="325"/>
      <c r="D345" s="330"/>
      <c r="E345" s="325"/>
      <c r="F345" s="325"/>
      <c r="G345" s="325"/>
      <c r="H345" s="330"/>
    </row>
    <row r="346" spans="1:8">
      <c r="A346" s="325"/>
      <c r="B346" s="325"/>
      <c r="C346" s="325"/>
      <c r="D346" s="330"/>
      <c r="E346" s="325"/>
      <c r="F346" s="325"/>
      <c r="G346" s="325"/>
      <c r="H346" s="330"/>
    </row>
    <row r="347" spans="1:8">
      <c r="A347" s="325"/>
      <c r="B347" s="325"/>
      <c r="C347" s="325"/>
      <c r="D347" s="330"/>
      <c r="E347" s="325"/>
      <c r="F347" s="325"/>
      <c r="G347" s="325"/>
      <c r="H347" s="330"/>
    </row>
    <row r="348" spans="1:8">
      <c r="A348" s="325"/>
      <c r="B348" s="325"/>
      <c r="C348" s="325"/>
      <c r="D348" s="330"/>
      <c r="E348" s="325"/>
      <c r="F348" s="325"/>
      <c r="G348" s="325"/>
      <c r="H348" s="330"/>
    </row>
    <row r="349" spans="1:8">
      <c r="A349" s="325"/>
      <c r="B349" s="325"/>
      <c r="C349" s="325"/>
      <c r="D349" s="330"/>
      <c r="E349" s="325"/>
      <c r="F349" s="325"/>
      <c r="G349" s="325"/>
      <c r="H349" s="330"/>
    </row>
    <row r="350" spans="1:8">
      <c r="A350" s="325"/>
      <c r="B350" s="325"/>
      <c r="C350" s="325"/>
      <c r="D350" s="330"/>
      <c r="E350" s="325"/>
      <c r="F350" s="325"/>
      <c r="G350" s="325"/>
      <c r="H350" s="330"/>
    </row>
    <row r="351" spans="1:8">
      <c r="A351" s="325"/>
      <c r="B351" s="325"/>
      <c r="C351" s="325"/>
      <c r="D351" s="330"/>
      <c r="E351" s="325"/>
      <c r="F351" s="325"/>
      <c r="G351" s="325"/>
      <c r="H351" s="330"/>
    </row>
    <row r="352" spans="1:8">
      <c r="A352" s="325"/>
      <c r="B352" s="325"/>
      <c r="C352" s="325"/>
      <c r="D352" s="330"/>
      <c r="E352" s="325"/>
      <c r="F352" s="325"/>
      <c r="G352" s="325"/>
      <c r="H352" s="330"/>
    </row>
    <row r="353" spans="1:8">
      <c r="A353" s="325"/>
      <c r="B353" s="325"/>
      <c r="C353" s="325"/>
      <c r="D353" s="330"/>
      <c r="E353" s="325"/>
      <c r="F353" s="325"/>
      <c r="G353" s="325"/>
      <c r="H353" s="330"/>
    </row>
    <row r="354" spans="1:8">
      <c r="A354" s="325"/>
      <c r="B354" s="325"/>
      <c r="C354" s="325"/>
      <c r="D354" s="330"/>
      <c r="E354" s="325"/>
      <c r="F354" s="325"/>
      <c r="G354" s="325"/>
      <c r="H354" s="330"/>
    </row>
    <row r="355" spans="1:8">
      <c r="A355" s="325"/>
      <c r="B355" s="325"/>
      <c r="C355" s="325"/>
      <c r="D355" s="330"/>
      <c r="E355" s="325"/>
      <c r="F355" s="325"/>
      <c r="G355" s="325"/>
      <c r="H355" s="330"/>
    </row>
    <row r="356" spans="1:8">
      <c r="A356" s="325"/>
      <c r="B356" s="325"/>
      <c r="C356" s="325"/>
      <c r="D356" s="330"/>
      <c r="E356" s="325"/>
      <c r="F356" s="325"/>
      <c r="G356" s="325"/>
      <c r="H356" s="330"/>
    </row>
    <row r="357" spans="1:8">
      <c r="A357" s="325"/>
      <c r="B357" s="325"/>
      <c r="C357" s="325"/>
      <c r="D357" s="330"/>
      <c r="E357" s="325"/>
      <c r="F357" s="325"/>
      <c r="G357" s="325"/>
      <c r="H357" s="330"/>
    </row>
    <row r="358" spans="1:8">
      <c r="A358" s="325"/>
      <c r="B358" s="325"/>
      <c r="C358" s="325"/>
      <c r="D358" s="330"/>
      <c r="E358" s="325"/>
      <c r="F358" s="325"/>
      <c r="G358" s="325"/>
      <c r="H358" s="330"/>
    </row>
    <row r="359" spans="1:8">
      <c r="A359" s="325"/>
      <c r="B359" s="325"/>
      <c r="C359" s="325"/>
      <c r="D359" s="330"/>
      <c r="E359" s="325"/>
      <c r="F359" s="325"/>
      <c r="G359" s="325"/>
      <c r="H359" s="330"/>
    </row>
    <row r="360" spans="1:8">
      <c r="A360" s="325"/>
      <c r="B360" s="325"/>
      <c r="C360" s="325"/>
      <c r="D360" s="330"/>
      <c r="E360" s="325"/>
      <c r="F360" s="325"/>
      <c r="G360" s="325"/>
      <c r="H360" s="330"/>
    </row>
    <row r="361" spans="1:8">
      <c r="A361" s="325"/>
      <c r="B361" s="325"/>
      <c r="C361" s="325"/>
      <c r="D361" s="330"/>
      <c r="E361" s="325"/>
      <c r="F361" s="325"/>
      <c r="G361" s="325"/>
      <c r="H361" s="330"/>
    </row>
    <row r="362" spans="1:8">
      <c r="A362" s="325"/>
      <c r="B362" s="325"/>
      <c r="C362" s="325"/>
      <c r="D362" s="330"/>
      <c r="E362" s="325"/>
      <c r="F362" s="325"/>
      <c r="G362" s="325"/>
      <c r="H362" s="330"/>
    </row>
    <row r="363" spans="1:8">
      <c r="A363" s="325"/>
      <c r="B363" s="325"/>
      <c r="C363" s="325"/>
      <c r="D363" s="330"/>
      <c r="E363" s="325"/>
      <c r="F363" s="325"/>
      <c r="G363" s="325"/>
      <c r="H363" s="330"/>
    </row>
    <row r="364" spans="1:8">
      <c r="A364" s="325"/>
      <c r="B364" s="325"/>
      <c r="C364" s="325"/>
      <c r="D364" s="330"/>
      <c r="E364" s="325"/>
      <c r="F364" s="325"/>
      <c r="G364" s="325"/>
      <c r="H364" s="330"/>
    </row>
    <row r="365" spans="1:8">
      <c r="A365" s="325"/>
      <c r="B365" s="325"/>
      <c r="C365" s="325"/>
      <c r="D365" s="330"/>
      <c r="E365" s="325"/>
      <c r="F365" s="325"/>
      <c r="G365" s="325"/>
      <c r="H365" s="330"/>
    </row>
    <row r="366" spans="1:8">
      <c r="A366" s="325"/>
      <c r="B366" s="325"/>
      <c r="C366" s="325"/>
      <c r="D366" s="330"/>
      <c r="E366" s="325"/>
      <c r="F366" s="325"/>
      <c r="G366" s="325"/>
      <c r="H366" s="330"/>
    </row>
    <row r="367" spans="1:8">
      <c r="A367" s="325"/>
      <c r="B367" s="325"/>
      <c r="C367" s="325"/>
      <c r="D367" s="330"/>
      <c r="E367" s="325"/>
      <c r="F367" s="325"/>
      <c r="G367" s="325"/>
      <c r="H367" s="330"/>
    </row>
    <row r="368" spans="1:8">
      <c r="A368" s="325"/>
      <c r="B368" s="325"/>
      <c r="C368" s="325"/>
      <c r="D368" s="330"/>
      <c r="E368" s="325"/>
      <c r="F368" s="325"/>
      <c r="G368" s="325"/>
      <c r="H368" s="330"/>
    </row>
    <row r="369" spans="1:8">
      <c r="A369" s="325"/>
      <c r="B369" s="325"/>
      <c r="C369" s="325"/>
      <c r="D369" s="330"/>
      <c r="E369" s="325"/>
      <c r="F369" s="325"/>
      <c r="G369" s="325"/>
      <c r="H369" s="330"/>
    </row>
    <row r="370" spans="1:8">
      <c r="A370" s="325"/>
      <c r="B370" s="325"/>
      <c r="C370" s="325"/>
      <c r="D370" s="330"/>
      <c r="E370" s="325"/>
      <c r="F370" s="325"/>
      <c r="G370" s="325"/>
      <c r="H370" s="330"/>
    </row>
    <row r="371" spans="1:8">
      <c r="A371" s="325"/>
      <c r="B371" s="325"/>
      <c r="C371" s="325"/>
      <c r="D371" s="330"/>
      <c r="E371" s="325"/>
      <c r="F371" s="325"/>
      <c r="G371" s="325"/>
      <c r="H371" s="330"/>
    </row>
    <row r="372" spans="1:8">
      <c r="A372" s="325"/>
      <c r="B372" s="325"/>
      <c r="C372" s="325"/>
      <c r="D372" s="330"/>
      <c r="E372" s="325"/>
      <c r="F372" s="325"/>
      <c r="G372" s="325"/>
      <c r="H372" s="330"/>
    </row>
    <row r="373" spans="1:8">
      <c r="A373" s="325"/>
      <c r="B373" s="325"/>
      <c r="C373" s="325"/>
      <c r="D373" s="330"/>
      <c r="E373" s="325"/>
      <c r="F373" s="325"/>
      <c r="G373" s="325"/>
      <c r="H373" s="330"/>
    </row>
    <row r="374" spans="1:8">
      <c r="A374" s="325"/>
      <c r="B374" s="325"/>
      <c r="C374" s="325"/>
      <c r="D374" s="330"/>
      <c r="E374" s="325"/>
      <c r="F374" s="325"/>
      <c r="G374" s="325"/>
      <c r="H374" s="330"/>
    </row>
    <row r="375" spans="1:8">
      <c r="A375" s="325"/>
      <c r="B375" s="325"/>
      <c r="C375" s="325"/>
      <c r="D375" s="330"/>
      <c r="E375" s="325"/>
      <c r="F375" s="325"/>
      <c r="G375" s="325"/>
      <c r="H375" s="330"/>
    </row>
    <row r="376" spans="1:8">
      <c r="A376" s="325"/>
      <c r="B376" s="325"/>
      <c r="C376" s="325"/>
      <c r="D376" s="330"/>
      <c r="E376" s="325"/>
      <c r="F376" s="325"/>
      <c r="G376" s="325"/>
      <c r="H376" s="330"/>
    </row>
    <row r="377" spans="1:8">
      <c r="A377" s="325"/>
      <c r="B377" s="325"/>
      <c r="C377" s="325"/>
      <c r="D377" s="330"/>
      <c r="E377" s="325"/>
      <c r="F377" s="325"/>
      <c r="G377" s="325"/>
      <c r="H377" s="330"/>
    </row>
    <row r="378" spans="1:8">
      <c r="A378" s="325"/>
      <c r="B378" s="325"/>
      <c r="C378" s="325"/>
      <c r="D378" s="330"/>
      <c r="E378" s="325"/>
      <c r="F378" s="325"/>
      <c r="G378" s="325"/>
      <c r="H378" s="330"/>
    </row>
    <row r="379" spans="1:8">
      <c r="A379" s="325"/>
      <c r="B379" s="325"/>
      <c r="C379" s="325"/>
      <c r="D379" s="330"/>
      <c r="E379" s="325"/>
      <c r="F379" s="325"/>
      <c r="G379" s="325"/>
      <c r="H379" s="330"/>
    </row>
    <row r="380" spans="1:8">
      <c r="A380" s="325"/>
      <c r="B380" s="325"/>
      <c r="C380" s="325"/>
      <c r="D380" s="330"/>
      <c r="E380" s="325"/>
      <c r="F380" s="325"/>
      <c r="G380" s="325"/>
      <c r="H380" s="330"/>
    </row>
    <row r="381" spans="1:8">
      <c r="A381" s="325"/>
      <c r="B381" s="325"/>
      <c r="C381" s="325"/>
      <c r="D381" s="330"/>
      <c r="E381" s="325"/>
      <c r="F381" s="325"/>
      <c r="G381" s="325"/>
      <c r="H381" s="330"/>
    </row>
    <row r="382" spans="1:8">
      <c r="A382" s="325"/>
      <c r="B382" s="325"/>
      <c r="C382" s="325"/>
      <c r="D382" s="330"/>
      <c r="E382" s="325"/>
      <c r="F382" s="325"/>
      <c r="G382" s="325"/>
      <c r="H382" s="330"/>
    </row>
    <row r="383" spans="1:8">
      <c r="A383" s="325"/>
      <c r="B383" s="325"/>
      <c r="C383" s="325"/>
      <c r="D383" s="330"/>
      <c r="E383" s="325"/>
      <c r="F383" s="325"/>
      <c r="G383" s="325"/>
      <c r="H383" s="330"/>
    </row>
    <row r="384" spans="1:8">
      <c r="A384" s="325"/>
      <c r="B384" s="325"/>
      <c r="C384" s="325"/>
      <c r="D384" s="330"/>
      <c r="E384" s="325"/>
      <c r="F384" s="325"/>
      <c r="G384" s="325"/>
      <c r="H384" s="330"/>
    </row>
    <row r="385" spans="1:8">
      <c r="A385" s="325"/>
      <c r="B385" s="325"/>
      <c r="C385" s="325"/>
      <c r="D385" s="330"/>
      <c r="E385" s="325"/>
      <c r="F385" s="325"/>
      <c r="G385" s="325"/>
      <c r="H385" s="330"/>
    </row>
    <row r="386" spans="1:8">
      <c r="A386" s="325"/>
      <c r="B386" s="325"/>
      <c r="C386" s="325"/>
      <c r="D386" s="330"/>
      <c r="E386" s="325"/>
      <c r="F386" s="325"/>
      <c r="G386" s="325"/>
      <c r="H386" s="330"/>
    </row>
    <row r="387" spans="1:8">
      <c r="A387" s="325"/>
      <c r="B387" s="325"/>
      <c r="C387" s="325"/>
      <c r="D387" s="330"/>
      <c r="E387" s="325"/>
      <c r="F387" s="325"/>
      <c r="G387" s="325"/>
      <c r="H387" s="330"/>
    </row>
    <row r="388" spans="1:8">
      <c r="A388" s="325"/>
      <c r="B388" s="325"/>
      <c r="C388" s="325"/>
      <c r="D388" s="330"/>
      <c r="E388" s="325"/>
      <c r="F388" s="325"/>
      <c r="G388" s="325"/>
      <c r="H388" s="330"/>
    </row>
    <row r="389" spans="1:8">
      <c r="A389" s="325"/>
      <c r="B389" s="325"/>
      <c r="C389" s="325"/>
      <c r="D389" s="330"/>
      <c r="E389" s="325"/>
      <c r="F389" s="325"/>
      <c r="G389" s="325"/>
      <c r="H389" s="330"/>
    </row>
    <row r="390" spans="1:8">
      <c r="A390" s="325"/>
      <c r="B390" s="325"/>
      <c r="C390" s="325"/>
      <c r="D390" s="330"/>
      <c r="E390" s="325"/>
      <c r="F390" s="325"/>
      <c r="G390" s="325"/>
      <c r="H390" s="330"/>
    </row>
    <row r="391" spans="1:8">
      <c r="A391" s="325"/>
      <c r="B391" s="325"/>
      <c r="C391" s="325"/>
      <c r="D391" s="330"/>
      <c r="E391" s="325"/>
      <c r="F391" s="325"/>
      <c r="G391" s="325"/>
      <c r="H391" s="330"/>
    </row>
    <row r="392" spans="1:8">
      <c r="A392" s="325"/>
      <c r="B392" s="325"/>
      <c r="C392" s="325"/>
      <c r="D392" s="330"/>
      <c r="E392" s="325"/>
      <c r="F392" s="325"/>
      <c r="G392" s="325"/>
      <c r="H392" s="330"/>
    </row>
    <row r="393" spans="1:8">
      <c r="A393" s="325"/>
      <c r="B393" s="325"/>
      <c r="C393" s="325"/>
      <c r="D393" s="330"/>
      <c r="E393" s="325"/>
      <c r="F393" s="325"/>
      <c r="G393" s="325"/>
      <c r="H393" s="330"/>
    </row>
    <row r="394" spans="1:8">
      <c r="A394" s="325"/>
      <c r="B394" s="325"/>
      <c r="C394" s="325"/>
      <c r="D394" s="330"/>
      <c r="E394" s="325"/>
      <c r="F394" s="325"/>
      <c r="G394" s="325"/>
      <c r="H394" s="330"/>
    </row>
    <row r="395" spans="1:8">
      <c r="A395" s="325"/>
      <c r="B395" s="325"/>
      <c r="C395" s="325"/>
      <c r="D395" s="330"/>
      <c r="E395" s="325"/>
      <c r="F395" s="325"/>
      <c r="G395" s="325"/>
      <c r="H395" s="330"/>
    </row>
    <row r="396" spans="1:8">
      <c r="A396" s="325"/>
      <c r="B396" s="325"/>
      <c r="C396" s="325"/>
      <c r="D396" s="330"/>
      <c r="E396" s="325"/>
      <c r="F396" s="325"/>
      <c r="G396" s="325"/>
      <c r="H396" s="330"/>
    </row>
    <row r="397" spans="1:8">
      <c r="A397" s="325"/>
      <c r="B397" s="325"/>
      <c r="C397" s="325"/>
      <c r="D397" s="330"/>
      <c r="E397" s="325"/>
      <c r="F397" s="325"/>
      <c r="G397" s="325"/>
      <c r="H397" s="330"/>
    </row>
    <row r="398" spans="1:8">
      <c r="A398" s="325"/>
      <c r="B398" s="325"/>
      <c r="C398" s="325"/>
      <c r="D398" s="330"/>
      <c r="E398" s="325"/>
      <c r="F398" s="325"/>
      <c r="G398" s="325"/>
      <c r="H398" s="330"/>
    </row>
    <row r="399" spans="1:8">
      <c r="A399" s="325"/>
      <c r="B399" s="325"/>
      <c r="C399" s="325"/>
      <c r="D399" s="330"/>
      <c r="E399" s="325"/>
      <c r="F399" s="325"/>
      <c r="G399" s="325"/>
      <c r="H399" s="330"/>
    </row>
    <row r="400" spans="1:8">
      <c r="A400" s="325"/>
      <c r="B400" s="325"/>
      <c r="C400" s="325"/>
      <c r="D400" s="330"/>
      <c r="E400" s="325"/>
      <c r="F400" s="325"/>
      <c r="G400" s="325"/>
      <c r="H400" s="330"/>
    </row>
    <row r="401" spans="1:8">
      <c r="A401" s="325"/>
      <c r="B401" s="325"/>
      <c r="C401" s="325"/>
      <c r="D401" s="330"/>
      <c r="E401" s="325"/>
      <c r="F401" s="325"/>
      <c r="G401" s="325"/>
      <c r="H401" s="330"/>
    </row>
    <row r="402" spans="1:8">
      <c r="A402" s="325"/>
      <c r="B402" s="325"/>
      <c r="C402" s="325"/>
      <c r="D402" s="330"/>
      <c r="E402" s="325"/>
      <c r="F402" s="325"/>
      <c r="G402" s="325"/>
      <c r="H402" s="330"/>
    </row>
    <row r="403" spans="1:8">
      <c r="A403" s="325"/>
      <c r="B403" s="325"/>
      <c r="C403" s="325"/>
      <c r="D403" s="330"/>
      <c r="E403" s="325"/>
      <c r="F403" s="325"/>
      <c r="G403" s="325"/>
      <c r="H403" s="330"/>
    </row>
    <row r="404" spans="1:8">
      <c r="A404" s="325"/>
      <c r="B404" s="325"/>
      <c r="C404" s="325"/>
      <c r="D404" s="330"/>
      <c r="E404" s="325"/>
      <c r="F404" s="325"/>
      <c r="G404" s="325"/>
      <c r="H404" s="330"/>
    </row>
    <row r="405" spans="1:8">
      <c r="A405" s="325"/>
      <c r="B405" s="325"/>
      <c r="C405" s="325"/>
      <c r="D405" s="330"/>
      <c r="E405" s="325"/>
      <c r="F405" s="325"/>
      <c r="G405" s="325"/>
      <c r="H405" s="330"/>
    </row>
    <row r="406" spans="1:8">
      <c r="A406" s="325"/>
      <c r="B406" s="325"/>
      <c r="C406" s="325"/>
      <c r="D406" s="330"/>
      <c r="E406" s="325"/>
      <c r="F406" s="325"/>
      <c r="G406" s="325"/>
      <c r="H406" s="330"/>
    </row>
    <row r="407" spans="1:8">
      <c r="A407" s="325"/>
      <c r="B407" s="325"/>
      <c r="C407" s="325"/>
      <c r="D407" s="330"/>
      <c r="E407" s="325"/>
      <c r="F407" s="325"/>
      <c r="G407" s="325"/>
      <c r="H407" s="330"/>
    </row>
    <row r="408" spans="1:8">
      <c r="A408" s="325"/>
      <c r="B408" s="325"/>
      <c r="C408" s="325"/>
      <c r="D408" s="330"/>
      <c r="E408" s="325"/>
      <c r="F408" s="325"/>
      <c r="G408" s="325"/>
      <c r="H408" s="330"/>
    </row>
    <row r="409" spans="1:8">
      <c r="A409" s="325"/>
      <c r="B409" s="325"/>
      <c r="C409" s="325"/>
      <c r="D409" s="330"/>
      <c r="E409" s="325"/>
      <c r="F409" s="325"/>
      <c r="G409" s="325"/>
      <c r="H409" s="330"/>
    </row>
    <row r="410" spans="1:8">
      <c r="A410" s="325"/>
      <c r="B410" s="325"/>
      <c r="C410" s="325"/>
      <c r="D410" s="330"/>
      <c r="E410" s="325"/>
      <c r="F410" s="325"/>
      <c r="G410" s="325"/>
      <c r="H410" s="330"/>
    </row>
    <row r="411" spans="1:8">
      <c r="A411" s="325"/>
      <c r="B411" s="325"/>
      <c r="C411" s="325"/>
      <c r="D411" s="330"/>
      <c r="E411" s="325"/>
      <c r="F411" s="325"/>
      <c r="G411" s="325"/>
      <c r="H411" s="330"/>
    </row>
    <row r="412" spans="1:8">
      <c r="A412" s="325"/>
      <c r="B412" s="325"/>
      <c r="C412" s="325"/>
      <c r="D412" s="330"/>
      <c r="E412" s="325"/>
      <c r="F412" s="325"/>
      <c r="G412" s="325"/>
      <c r="H412" s="330"/>
    </row>
    <row r="413" spans="1:8">
      <c r="A413" s="325"/>
      <c r="B413" s="325"/>
      <c r="C413" s="325"/>
      <c r="D413" s="330"/>
      <c r="E413" s="325"/>
      <c r="F413" s="325"/>
      <c r="G413" s="325"/>
      <c r="H413" s="330"/>
    </row>
    <row r="414" spans="1:8">
      <c r="A414" s="325"/>
      <c r="B414" s="325"/>
      <c r="C414" s="325"/>
      <c r="D414" s="330"/>
      <c r="E414" s="325"/>
      <c r="F414" s="325"/>
      <c r="G414" s="325"/>
      <c r="H414" s="330"/>
    </row>
    <row r="415" spans="1:8">
      <c r="A415" s="325"/>
      <c r="B415" s="325"/>
      <c r="C415" s="325"/>
      <c r="D415" s="330"/>
      <c r="E415" s="325"/>
      <c r="F415" s="325"/>
      <c r="G415" s="325"/>
      <c r="H415" s="330"/>
    </row>
    <row r="416" spans="1:8">
      <c r="A416" s="325"/>
      <c r="B416" s="325"/>
      <c r="C416" s="325"/>
      <c r="D416" s="330"/>
      <c r="E416" s="325"/>
      <c r="F416" s="325"/>
      <c r="G416" s="325"/>
      <c r="H416" s="330"/>
    </row>
    <row r="417" spans="1:8">
      <c r="A417" s="325"/>
      <c r="B417" s="325"/>
      <c r="C417" s="325"/>
      <c r="D417" s="330"/>
      <c r="E417" s="325"/>
      <c r="F417" s="325"/>
      <c r="G417" s="325"/>
      <c r="H417" s="330"/>
    </row>
    <row r="418" spans="1:8">
      <c r="A418" s="325"/>
      <c r="B418" s="325"/>
      <c r="C418" s="325"/>
      <c r="D418" s="330"/>
      <c r="E418" s="325"/>
      <c r="F418" s="325"/>
      <c r="G418" s="325"/>
      <c r="H418" s="330"/>
    </row>
    <row r="419" spans="1:8">
      <c r="A419" s="325"/>
      <c r="B419" s="325"/>
      <c r="C419" s="325"/>
      <c r="D419" s="330"/>
      <c r="E419" s="325"/>
      <c r="F419" s="325"/>
      <c r="G419" s="325"/>
      <c r="H419" s="330"/>
    </row>
    <row r="420" spans="1:8">
      <c r="A420" s="325"/>
      <c r="B420" s="325"/>
      <c r="C420" s="325"/>
      <c r="D420" s="330"/>
      <c r="E420" s="325"/>
      <c r="F420" s="325"/>
      <c r="G420" s="325"/>
      <c r="H420" s="330"/>
    </row>
    <row r="421" spans="1:8">
      <c r="A421" s="325"/>
      <c r="B421" s="325"/>
      <c r="C421" s="325"/>
      <c r="D421" s="330"/>
      <c r="E421" s="325"/>
      <c r="F421" s="325"/>
      <c r="G421" s="325"/>
      <c r="H421" s="330"/>
    </row>
    <row r="422" spans="1:8">
      <c r="A422" s="325"/>
      <c r="B422" s="325"/>
      <c r="C422" s="325"/>
      <c r="D422" s="330"/>
      <c r="E422" s="325"/>
      <c r="F422" s="325"/>
      <c r="G422" s="325"/>
      <c r="H422" s="330"/>
    </row>
    <row r="423" spans="1:8">
      <c r="A423" s="325"/>
      <c r="B423" s="325"/>
      <c r="C423" s="325"/>
      <c r="D423" s="330"/>
      <c r="E423" s="325"/>
      <c r="F423" s="325"/>
      <c r="G423" s="325"/>
      <c r="H423" s="330"/>
    </row>
    <row r="424" spans="1:8">
      <c r="A424" s="325"/>
      <c r="B424" s="325"/>
      <c r="C424" s="325"/>
      <c r="D424" s="330"/>
      <c r="E424" s="325"/>
      <c r="F424" s="325"/>
      <c r="G424" s="325"/>
      <c r="H424" s="330"/>
    </row>
    <row r="425" spans="1:8">
      <c r="A425" s="325"/>
      <c r="B425" s="325"/>
      <c r="C425" s="325"/>
      <c r="D425" s="330"/>
      <c r="E425" s="325"/>
      <c r="F425" s="325"/>
      <c r="G425" s="325"/>
      <c r="H425" s="330"/>
    </row>
    <row r="426" spans="1:8">
      <c r="A426" s="325"/>
      <c r="B426" s="325"/>
      <c r="C426" s="325"/>
      <c r="D426" s="330"/>
      <c r="E426" s="325"/>
      <c r="F426" s="325"/>
      <c r="G426" s="325"/>
      <c r="H426" s="330"/>
    </row>
    <row r="427" spans="1:8">
      <c r="A427" s="325"/>
      <c r="B427" s="325"/>
      <c r="C427" s="325"/>
      <c r="D427" s="330"/>
      <c r="E427" s="325"/>
      <c r="F427" s="325"/>
      <c r="G427" s="325"/>
      <c r="H427" s="330"/>
    </row>
    <row r="428" spans="1:8">
      <c r="A428" s="325"/>
      <c r="B428" s="325"/>
      <c r="C428" s="325"/>
      <c r="D428" s="330"/>
      <c r="E428" s="325"/>
      <c r="F428" s="325"/>
      <c r="G428" s="325"/>
      <c r="H428" s="330"/>
    </row>
    <row r="429" spans="1:8">
      <c r="A429" s="325"/>
      <c r="B429" s="325"/>
      <c r="C429" s="325"/>
      <c r="D429" s="330"/>
      <c r="E429" s="325"/>
      <c r="F429" s="325"/>
      <c r="G429" s="325"/>
      <c r="H429" s="330"/>
    </row>
    <row r="430" spans="1:8">
      <c r="A430" s="325"/>
      <c r="B430" s="325"/>
      <c r="C430" s="325"/>
      <c r="D430" s="330"/>
      <c r="E430" s="325"/>
      <c r="F430" s="325"/>
      <c r="G430" s="325"/>
      <c r="H430" s="330"/>
    </row>
    <row r="431" spans="1:8">
      <c r="A431" s="325"/>
      <c r="B431" s="325"/>
      <c r="C431" s="325"/>
      <c r="D431" s="330"/>
      <c r="E431" s="325"/>
      <c r="F431" s="325"/>
      <c r="G431" s="325"/>
      <c r="H431" s="330"/>
    </row>
    <row r="432" spans="1:8">
      <c r="A432" s="325"/>
      <c r="B432" s="325"/>
      <c r="C432" s="325"/>
      <c r="D432" s="330"/>
      <c r="E432" s="325"/>
      <c r="F432" s="325"/>
      <c r="G432" s="325"/>
      <c r="H432" s="330"/>
    </row>
    <row r="433" spans="1:8">
      <c r="A433" s="325"/>
      <c r="B433" s="325"/>
      <c r="C433" s="325"/>
      <c r="D433" s="330"/>
      <c r="E433" s="325"/>
      <c r="F433" s="325"/>
      <c r="G433" s="325"/>
      <c r="H433" s="330"/>
    </row>
    <row r="434" spans="1:8">
      <c r="A434" s="325"/>
      <c r="B434" s="325"/>
      <c r="C434" s="325"/>
      <c r="D434" s="330"/>
      <c r="E434" s="325"/>
      <c r="F434" s="325"/>
      <c r="G434" s="325"/>
      <c r="H434" s="330"/>
    </row>
    <row r="435" spans="1:8">
      <c r="A435" s="325"/>
      <c r="B435" s="325"/>
      <c r="C435" s="325"/>
      <c r="D435" s="330"/>
      <c r="E435" s="325"/>
      <c r="F435" s="325"/>
      <c r="G435" s="325"/>
      <c r="H435" s="330"/>
    </row>
    <row r="436" spans="1:8">
      <c r="A436" s="325"/>
      <c r="B436" s="325"/>
      <c r="C436" s="325"/>
      <c r="D436" s="330"/>
      <c r="E436" s="325"/>
      <c r="F436" s="325"/>
      <c r="G436" s="325"/>
      <c r="H436" s="330"/>
    </row>
    <row r="437" spans="1:8">
      <c r="A437" s="325"/>
      <c r="B437" s="325"/>
      <c r="C437" s="325"/>
      <c r="D437" s="330"/>
      <c r="E437" s="325"/>
      <c r="F437" s="325"/>
      <c r="G437" s="325"/>
      <c r="H437" s="330"/>
    </row>
    <row r="438" spans="1:8">
      <c r="A438" s="325"/>
      <c r="B438" s="325"/>
      <c r="C438" s="325"/>
      <c r="D438" s="330"/>
      <c r="E438" s="325"/>
      <c r="F438" s="325"/>
      <c r="G438" s="325"/>
      <c r="H438" s="330"/>
    </row>
    <row r="439" spans="1:8">
      <c r="A439" s="325"/>
      <c r="B439" s="325"/>
      <c r="C439" s="325"/>
      <c r="D439" s="330"/>
      <c r="E439" s="325"/>
      <c r="F439" s="325"/>
      <c r="G439" s="325"/>
      <c r="H439" s="330"/>
    </row>
    <row r="440" spans="1:8">
      <c r="A440" s="325"/>
      <c r="B440" s="325"/>
      <c r="C440" s="325"/>
      <c r="D440" s="330"/>
      <c r="E440" s="325"/>
      <c r="F440" s="325"/>
      <c r="G440" s="325"/>
      <c r="H440" s="330"/>
    </row>
    <row r="441" spans="1:8">
      <c r="A441" s="325"/>
      <c r="B441" s="325"/>
      <c r="C441" s="325"/>
      <c r="D441" s="330"/>
      <c r="E441" s="325"/>
      <c r="F441" s="325"/>
      <c r="G441" s="325"/>
      <c r="H441" s="330"/>
    </row>
    <row r="442" spans="1:8">
      <c r="A442" s="325"/>
      <c r="B442" s="325"/>
      <c r="C442" s="325"/>
      <c r="D442" s="330"/>
      <c r="E442" s="325"/>
      <c r="F442" s="325"/>
      <c r="G442" s="325"/>
      <c r="H442" s="330"/>
    </row>
    <row r="443" spans="1:8">
      <c r="A443" s="325"/>
      <c r="B443" s="325"/>
      <c r="C443" s="325"/>
      <c r="D443" s="330"/>
      <c r="E443" s="325"/>
      <c r="F443" s="325"/>
      <c r="G443" s="325"/>
      <c r="H443" s="330"/>
    </row>
    <row r="444" spans="1:8">
      <c r="A444" s="325"/>
      <c r="B444" s="325"/>
      <c r="C444" s="325"/>
      <c r="D444" s="330"/>
      <c r="E444" s="325"/>
      <c r="F444" s="325"/>
      <c r="G444" s="325"/>
      <c r="H444" s="330"/>
    </row>
    <row r="445" spans="1:8">
      <c r="A445" s="325"/>
      <c r="B445" s="325"/>
      <c r="C445" s="325"/>
      <c r="D445" s="330"/>
      <c r="E445" s="325"/>
      <c r="F445" s="325"/>
      <c r="G445" s="325"/>
      <c r="H445" s="330"/>
    </row>
    <row r="446" spans="1:8">
      <c r="A446" s="325"/>
      <c r="B446" s="325"/>
      <c r="C446" s="325"/>
      <c r="D446" s="330"/>
      <c r="E446" s="325"/>
      <c r="F446" s="325"/>
      <c r="G446" s="325"/>
      <c r="H446" s="330"/>
    </row>
    <row r="447" spans="1:8">
      <c r="A447" s="325"/>
      <c r="B447" s="325"/>
      <c r="C447" s="325"/>
      <c r="D447" s="330"/>
      <c r="E447" s="325"/>
      <c r="F447" s="325"/>
      <c r="G447" s="325"/>
      <c r="H447" s="330"/>
    </row>
    <row r="448" spans="1:8">
      <c r="A448" s="325"/>
      <c r="B448" s="325"/>
      <c r="C448" s="325"/>
      <c r="D448" s="330"/>
      <c r="E448" s="325"/>
      <c r="F448" s="325"/>
      <c r="G448" s="325"/>
      <c r="H448" s="330"/>
    </row>
    <row r="449" spans="1:8">
      <c r="A449" s="325"/>
      <c r="B449" s="325"/>
      <c r="C449" s="325"/>
      <c r="D449" s="330"/>
      <c r="E449" s="325"/>
      <c r="F449" s="325"/>
      <c r="G449" s="325"/>
      <c r="H449" s="330"/>
    </row>
    <row r="450" spans="1:8">
      <c r="A450" s="325"/>
      <c r="B450" s="325"/>
      <c r="C450" s="325"/>
      <c r="D450" s="330"/>
      <c r="E450" s="325"/>
      <c r="F450" s="325"/>
      <c r="G450" s="325"/>
      <c r="H450" s="330"/>
    </row>
    <row r="451" spans="1:8">
      <c r="A451" s="325"/>
      <c r="B451" s="325"/>
      <c r="C451" s="325"/>
      <c r="D451" s="330"/>
      <c r="E451" s="325"/>
      <c r="F451" s="325"/>
      <c r="G451" s="325"/>
      <c r="H451" s="330"/>
    </row>
    <row r="452" spans="1:8">
      <c r="A452" s="325"/>
      <c r="B452" s="325"/>
      <c r="C452" s="325"/>
      <c r="D452" s="330"/>
      <c r="E452" s="325"/>
      <c r="F452" s="325"/>
      <c r="G452" s="325"/>
      <c r="H452" s="330"/>
    </row>
    <row r="453" spans="1:8">
      <c r="A453" s="325"/>
      <c r="B453" s="325"/>
      <c r="C453" s="325"/>
      <c r="D453" s="330"/>
      <c r="E453" s="325"/>
      <c r="F453" s="325"/>
      <c r="G453" s="325"/>
      <c r="H453" s="330"/>
    </row>
    <row r="454" spans="1:8">
      <c r="A454" s="325"/>
      <c r="B454" s="325"/>
      <c r="C454" s="325"/>
      <c r="D454" s="330"/>
      <c r="E454" s="325"/>
      <c r="F454" s="325"/>
      <c r="G454" s="325"/>
      <c r="H454" s="330"/>
    </row>
    <row r="455" spans="1:8">
      <c r="A455" s="325"/>
      <c r="B455" s="325"/>
      <c r="C455" s="325"/>
      <c r="D455" s="330"/>
      <c r="E455" s="325"/>
      <c r="F455" s="325"/>
      <c r="G455" s="325"/>
      <c r="H455" s="330"/>
    </row>
    <row r="456" spans="1:8">
      <c r="A456" s="325"/>
      <c r="B456" s="325"/>
      <c r="C456" s="325"/>
      <c r="D456" s="330"/>
      <c r="E456" s="325"/>
      <c r="F456" s="325"/>
      <c r="G456" s="325"/>
      <c r="H456" s="330"/>
    </row>
    <row r="457" spans="1:8">
      <c r="A457" s="325"/>
      <c r="B457" s="325"/>
      <c r="C457" s="325"/>
      <c r="D457" s="330"/>
      <c r="E457" s="325"/>
      <c r="F457" s="325"/>
      <c r="G457" s="325"/>
      <c r="H457" s="330"/>
    </row>
    <row r="458" spans="1:8">
      <c r="A458" s="325"/>
      <c r="B458" s="325"/>
      <c r="C458" s="325"/>
      <c r="D458" s="330"/>
      <c r="E458" s="325"/>
      <c r="F458" s="325"/>
      <c r="G458" s="325"/>
      <c r="H458" s="330"/>
    </row>
    <row r="459" spans="1:8">
      <c r="A459" s="325"/>
      <c r="B459" s="325"/>
      <c r="C459" s="325"/>
      <c r="D459" s="330"/>
      <c r="E459" s="325"/>
      <c r="F459" s="325"/>
      <c r="G459" s="325"/>
      <c r="H459" s="330"/>
    </row>
    <row r="460" spans="1:8">
      <c r="A460" s="325"/>
      <c r="B460" s="325"/>
      <c r="C460" s="325"/>
      <c r="D460" s="330"/>
      <c r="E460" s="325"/>
      <c r="F460" s="325"/>
      <c r="G460" s="325"/>
      <c r="H460" s="330"/>
    </row>
    <row r="461" spans="1:8">
      <c r="A461" s="325"/>
      <c r="B461" s="325"/>
      <c r="C461" s="325"/>
      <c r="D461" s="330"/>
      <c r="E461" s="325"/>
      <c r="F461" s="325"/>
      <c r="G461" s="325"/>
      <c r="H461" s="330"/>
    </row>
    <row r="462" spans="1:8">
      <c r="A462" s="325"/>
      <c r="B462" s="325"/>
      <c r="C462" s="325"/>
      <c r="D462" s="330"/>
      <c r="E462" s="325"/>
      <c r="F462" s="325"/>
      <c r="G462" s="325"/>
      <c r="H462" s="330"/>
    </row>
    <row r="463" spans="1:8">
      <c r="A463" s="325"/>
      <c r="B463" s="325"/>
      <c r="C463" s="325"/>
      <c r="D463" s="330"/>
      <c r="E463" s="325"/>
      <c r="F463" s="325"/>
      <c r="G463" s="325"/>
      <c r="H463" s="330"/>
    </row>
    <row r="464" spans="1:8">
      <c r="A464" s="325"/>
      <c r="B464" s="325"/>
      <c r="C464" s="325"/>
      <c r="D464" s="330"/>
      <c r="E464" s="325"/>
      <c r="F464" s="325"/>
      <c r="G464" s="325"/>
      <c r="H464" s="330"/>
    </row>
    <row r="465" spans="1:8">
      <c r="A465" s="325"/>
      <c r="B465" s="325"/>
      <c r="C465" s="325"/>
      <c r="D465" s="330"/>
      <c r="E465" s="325"/>
      <c r="F465" s="325"/>
      <c r="G465" s="325"/>
      <c r="H465" s="330"/>
    </row>
    <row r="466" spans="1:8">
      <c r="A466" s="325"/>
      <c r="B466" s="325"/>
      <c r="C466" s="325"/>
      <c r="D466" s="330"/>
      <c r="E466" s="325"/>
      <c r="F466" s="325"/>
      <c r="G466" s="325"/>
      <c r="H466" s="330"/>
    </row>
    <row r="467" spans="1:8">
      <c r="A467" s="325"/>
      <c r="B467" s="325"/>
      <c r="C467" s="325"/>
      <c r="D467" s="330"/>
      <c r="E467" s="325"/>
      <c r="F467" s="325"/>
      <c r="G467" s="325"/>
      <c r="H467" s="330"/>
    </row>
    <row r="468" spans="1:8">
      <c r="A468" s="325"/>
      <c r="B468" s="325"/>
      <c r="C468" s="325"/>
      <c r="D468" s="330"/>
      <c r="E468" s="325"/>
      <c r="F468" s="325"/>
      <c r="G468" s="325"/>
      <c r="H468" s="330"/>
    </row>
    <row r="469" spans="1:8">
      <c r="A469" s="325"/>
      <c r="B469" s="325"/>
      <c r="C469" s="325"/>
      <c r="D469" s="330"/>
      <c r="E469" s="325"/>
      <c r="F469" s="325"/>
      <c r="G469" s="325"/>
      <c r="H469" s="330"/>
    </row>
    <row r="470" spans="1:8">
      <c r="A470" s="325"/>
      <c r="B470" s="325"/>
      <c r="C470" s="325"/>
      <c r="D470" s="330"/>
      <c r="E470" s="325"/>
      <c r="F470" s="325"/>
      <c r="G470" s="325"/>
      <c r="H470" s="330"/>
    </row>
    <row r="471" spans="1:8">
      <c r="A471" s="325"/>
      <c r="B471" s="325"/>
      <c r="C471" s="325"/>
      <c r="D471" s="330"/>
      <c r="E471" s="325"/>
      <c r="F471" s="325"/>
      <c r="G471" s="325"/>
      <c r="H471" s="330"/>
    </row>
    <row r="472" spans="1:8">
      <c r="A472" s="325"/>
      <c r="B472" s="325"/>
      <c r="C472" s="325"/>
      <c r="D472" s="330"/>
      <c r="E472" s="325"/>
      <c r="F472" s="325"/>
      <c r="G472" s="325"/>
      <c r="H472" s="330"/>
    </row>
    <row r="473" spans="1:8">
      <c r="A473" s="325"/>
      <c r="B473" s="325"/>
      <c r="C473" s="325"/>
      <c r="D473" s="330"/>
      <c r="E473" s="325"/>
      <c r="F473" s="325"/>
      <c r="G473" s="325"/>
      <c r="H473" s="330"/>
    </row>
    <row r="474" spans="1:8">
      <c r="A474" s="325"/>
      <c r="B474" s="325"/>
      <c r="C474" s="325"/>
      <c r="D474" s="330"/>
      <c r="E474" s="325"/>
      <c r="F474" s="325"/>
      <c r="G474" s="325"/>
      <c r="H474" s="330"/>
    </row>
    <row r="475" spans="1:8">
      <c r="A475" s="325"/>
      <c r="B475" s="325"/>
      <c r="C475" s="325"/>
      <c r="D475" s="330"/>
      <c r="E475" s="325"/>
      <c r="F475" s="325"/>
      <c r="G475" s="325"/>
      <c r="H475" s="330"/>
    </row>
    <row r="476" spans="1:8">
      <c r="A476" s="325"/>
      <c r="B476" s="325"/>
      <c r="C476" s="325"/>
      <c r="D476" s="330"/>
      <c r="E476" s="325"/>
      <c r="F476" s="325"/>
      <c r="G476" s="325"/>
      <c r="H476" s="330"/>
    </row>
    <row r="477" spans="1:8">
      <c r="A477" s="325"/>
      <c r="B477" s="325"/>
      <c r="C477" s="325"/>
      <c r="D477" s="330"/>
      <c r="E477" s="325"/>
      <c r="F477" s="325"/>
      <c r="G477" s="325"/>
      <c r="H477" s="330"/>
    </row>
    <row r="478" spans="1:8">
      <c r="A478" s="325"/>
      <c r="B478" s="325"/>
      <c r="C478" s="325"/>
      <c r="D478" s="330"/>
      <c r="E478" s="325"/>
      <c r="F478" s="325"/>
      <c r="G478" s="325"/>
      <c r="H478" s="330"/>
    </row>
    <row r="479" spans="1:8">
      <c r="A479" s="325"/>
      <c r="B479" s="325"/>
      <c r="C479" s="325"/>
      <c r="D479" s="330"/>
      <c r="E479" s="325"/>
      <c r="F479" s="325"/>
      <c r="G479" s="325"/>
      <c r="H479" s="330"/>
    </row>
    <row r="480" spans="1:8">
      <c r="A480" s="325"/>
      <c r="B480" s="325"/>
      <c r="C480" s="325"/>
      <c r="D480" s="330"/>
      <c r="E480" s="325"/>
      <c r="F480" s="325"/>
      <c r="G480" s="325"/>
      <c r="H480" s="330"/>
    </row>
    <row r="481" spans="1:8">
      <c r="A481" s="325"/>
      <c r="B481" s="325"/>
      <c r="C481" s="325"/>
      <c r="D481" s="330"/>
      <c r="E481" s="325"/>
      <c r="F481" s="325"/>
      <c r="G481" s="325"/>
      <c r="H481" s="330"/>
    </row>
    <row r="482" spans="1:8">
      <c r="B482" s="325"/>
    </row>
  </sheetData>
  <mergeCells count="16">
    <mergeCell ref="B1:H1"/>
    <mergeCell ref="G5:G6"/>
    <mergeCell ref="H5:H6"/>
    <mergeCell ref="D19:E19"/>
    <mergeCell ref="G19:H19"/>
    <mergeCell ref="C21:E21"/>
    <mergeCell ref="G20:H20"/>
    <mergeCell ref="A4:D4"/>
    <mergeCell ref="E4:H4"/>
    <mergeCell ref="A5:A6"/>
    <mergeCell ref="B5:B6"/>
    <mergeCell ref="C5:C6"/>
    <mergeCell ref="D5:D6"/>
    <mergeCell ref="E5:E6"/>
    <mergeCell ref="F5:F6"/>
    <mergeCell ref="C20:E20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20"/>
  <sheetViews>
    <sheetView view="pageBreakPreview" zoomScaleNormal="100" zoomScaleSheetLayoutView="100" workbookViewId="0">
      <selection activeCell="F14" sqref="F14"/>
    </sheetView>
  </sheetViews>
  <sheetFormatPr defaultRowHeight="11.25"/>
  <cols>
    <col min="1" max="1" width="4.7109375" style="334" customWidth="1"/>
    <col min="2" max="2" width="33.7109375" style="334" customWidth="1"/>
    <col min="3" max="3" width="11.7109375" style="334" customWidth="1"/>
    <col min="4" max="4" width="13.7109375" style="339" customWidth="1"/>
    <col min="5" max="5" width="4.7109375" style="334" customWidth="1"/>
    <col min="6" max="6" width="33.7109375" style="334" customWidth="1"/>
    <col min="7" max="7" width="11.7109375" style="334" customWidth="1"/>
    <col min="8" max="8" width="13.7109375" style="339" customWidth="1"/>
    <col min="9" max="16384" width="9.140625" style="334"/>
  </cols>
  <sheetData>
    <row r="1" spans="1:8">
      <c r="A1" s="496"/>
      <c r="B1" s="496"/>
      <c r="C1" s="496"/>
    </row>
    <row r="2" spans="1:8">
      <c r="A2" s="497"/>
      <c r="B2" s="497"/>
      <c r="C2" s="497"/>
    </row>
    <row r="3" spans="1:8">
      <c r="A3" s="334" t="s">
        <v>344</v>
      </c>
    </row>
    <row r="4" spans="1:8" ht="20.100000000000001" customHeight="1">
      <c r="A4" s="498" t="s">
        <v>444</v>
      </c>
      <c r="B4" s="498"/>
      <c r="C4" s="498"/>
      <c r="D4" s="498"/>
      <c r="E4" s="498" t="s">
        <v>445</v>
      </c>
      <c r="F4" s="498"/>
      <c r="G4" s="498"/>
      <c r="H4" s="498"/>
    </row>
    <row r="5" spans="1:8" s="335" customFormat="1" ht="20.100000000000001" customHeight="1">
      <c r="A5" s="499" t="s">
        <v>439</v>
      </c>
      <c r="B5" s="499" t="s">
        <v>440</v>
      </c>
      <c r="C5" s="499" t="s">
        <v>446</v>
      </c>
      <c r="D5" s="500" t="s">
        <v>447</v>
      </c>
      <c r="E5" s="499" t="s">
        <v>439</v>
      </c>
      <c r="F5" s="499" t="s">
        <v>440</v>
      </c>
      <c r="G5" s="499" t="s">
        <v>446</v>
      </c>
      <c r="H5" s="500" t="s">
        <v>448</v>
      </c>
    </row>
    <row r="6" spans="1:8" s="335" customFormat="1" ht="41.25" customHeight="1">
      <c r="A6" s="499"/>
      <c r="B6" s="499"/>
      <c r="C6" s="499"/>
      <c r="D6" s="501"/>
      <c r="E6" s="499"/>
      <c r="F6" s="499"/>
      <c r="G6" s="499"/>
      <c r="H6" s="501"/>
    </row>
    <row r="7" spans="1:8" s="335" customFormat="1" ht="30" customHeight="1">
      <c r="A7" s="336"/>
      <c r="B7" s="336"/>
      <c r="C7" s="336"/>
      <c r="D7" s="340"/>
      <c r="E7" s="336">
        <v>1</v>
      </c>
      <c r="F7" s="336" t="s">
        <v>501</v>
      </c>
      <c r="G7" s="336" t="s">
        <v>502</v>
      </c>
      <c r="H7" s="340">
        <v>2170</v>
      </c>
    </row>
    <row r="8" spans="1:8" s="335" customFormat="1" ht="30" customHeight="1">
      <c r="A8" s="336"/>
      <c r="B8" s="336"/>
      <c r="C8" s="336"/>
      <c r="D8" s="340"/>
      <c r="E8" s="336">
        <v>2</v>
      </c>
      <c r="F8" s="336" t="s">
        <v>503</v>
      </c>
      <c r="G8" s="336" t="s">
        <v>502</v>
      </c>
      <c r="H8" s="340">
        <v>500</v>
      </c>
    </row>
    <row r="9" spans="1:8" s="335" customFormat="1" ht="30" customHeight="1">
      <c r="A9" s="336"/>
      <c r="B9" s="336"/>
      <c r="C9" s="336"/>
      <c r="D9" s="340"/>
      <c r="E9" s="336">
        <v>3</v>
      </c>
      <c r="F9" s="336" t="s">
        <v>504</v>
      </c>
      <c r="G9" s="336" t="s">
        <v>502</v>
      </c>
      <c r="H9" s="340">
        <v>290</v>
      </c>
    </row>
    <row r="10" spans="1:8" s="335" customFormat="1" ht="30" customHeight="1">
      <c r="A10" s="336"/>
      <c r="B10" s="336"/>
      <c r="C10" s="336"/>
      <c r="D10" s="340"/>
      <c r="E10" s="336"/>
      <c r="F10" s="336"/>
      <c r="G10" s="336"/>
      <c r="H10" s="340"/>
    </row>
    <row r="11" spans="1:8" s="335" customFormat="1" ht="30" customHeight="1">
      <c r="A11" s="336"/>
      <c r="B11" s="336"/>
      <c r="C11" s="336"/>
      <c r="D11" s="340"/>
      <c r="E11" s="336"/>
      <c r="F11" s="336"/>
      <c r="G11" s="336"/>
      <c r="H11" s="340"/>
    </row>
    <row r="12" spans="1:8" s="335" customFormat="1" ht="30" customHeight="1">
      <c r="A12" s="336"/>
      <c r="B12" s="336"/>
      <c r="C12" s="336"/>
      <c r="D12" s="340"/>
      <c r="E12" s="336"/>
      <c r="F12" s="336"/>
      <c r="G12" s="336"/>
      <c r="H12" s="340"/>
    </row>
    <row r="13" spans="1:8" s="335" customFormat="1" ht="30" customHeight="1">
      <c r="A13" s="336"/>
      <c r="B13" s="336"/>
      <c r="C13" s="336"/>
      <c r="D13" s="340"/>
      <c r="E13" s="336"/>
      <c r="F13" s="336"/>
      <c r="G13" s="336"/>
      <c r="H13" s="340"/>
    </row>
    <row r="14" spans="1:8" s="335" customFormat="1" ht="30" customHeight="1">
      <c r="A14" s="336"/>
      <c r="B14" s="336"/>
      <c r="C14" s="336"/>
      <c r="D14" s="340"/>
      <c r="E14" s="336"/>
      <c r="F14" s="336"/>
      <c r="G14" s="336"/>
      <c r="H14" s="340"/>
    </row>
    <row r="15" spans="1:8" s="335" customFormat="1" ht="30" customHeight="1">
      <c r="A15" s="336"/>
      <c r="B15" s="336"/>
      <c r="C15" s="336"/>
      <c r="D15" s="340"/>
      <c r="E15" s="336"/>
      <c r="F15" s="336"/>
      <c r="G15" s="336"/>
      <c r="H15" s="340"/>
    </row>
    <row r="16" spans="1:8" s="335" customFormat="1" ht="30" customHeight="1">
      <c r="A16" s="337"/>
      <c r="B16" s="337"/>
      <c r="C16" s="337"/>
      <c r="D16" s="341"/>
      <c r="E16" s="337"/>
      <c r="F16" s="337"/>
      <c r="G16" s="337"/>
      <c r="H16" s="341"/>
    </row>
    <row r="17" spans="1:9" s="335" customFormat="1" ht="30" customHeight="1">
      <c r="A17" s="337"/>
      <c r="B17" s="337"/>
      <c r="C17" s="337"/>
      <c r="D17" s="341"/>
      <c r="E17" s="337"/>
      <c r="F17" s="337"/>
      <c r="G17" s="337"/>
      <c r="H17" s="341"/>
    </row>
    <row r="18" spans="1:9" s="335" customFormat="1" ht="30" customHeight="1">
      <c r="A18" s="337"/>
      <c r="B18" s="345" t="s">
        <v>475</v>
      </c>
      <c r="C18" s="493" t="s">
        <v>476</v>
      </c>
      <c r="D18" s="493"/>
      <c r="E18" s="493"/>
      <c r="F18" s="345"/>
      <c r="G18" s="337"/>
      <c r="H18" s="341"/>
    </row>
    <row r="19" spans="1:9" ht="12.75">
      <c r="B19" s="351" t="s">
        <v>477</v>
      </c>
      <c r="C19" s="484" t="s">
        <v>478</v>
      </c>
      <c r="D19" s="484"/>
      <c r="E19" s="484"/>
      <c r="F19" s="346"/>
      <c r="G19" s="496"/>
      <c r="H19" s="496"/>
      <c r="I19" s="338"/>
    </row>
    <row r="20" spans="1:9">
      <c r="D20" s="497"/>
      <c r="E20" s="497"/>
      <c r="F20" s="333"/>
      <c r="G20" s="497"/>
      <c r="H20" s="497"/>
      <c r="I20" s="333"/>
    </row>
  </sheetData>
  <mergeCells count="17">
    <mergeCell ref="A1:C1"/>
    <mergeCell ref="A2:C2"/>
    <mergeCell ref="A4:D4"/>
    <mergeCell ref="E4:H4"/>
    <mergeCell ref="A5:A6"/>
    <mergeCell ref="B5:B6"/>
    <mergeCell ref="C5:C6"/>
    <mergeCell ref="D5:D6"/>
    <mergeCell ref="E5:E6"/>
    <mergeCell ref="F5:F6"/>
    <mergeCell ref="G5:G6"/>
    <mergeCell ref="H5:H6"/>
    <mergeCell ref="C18:E18"/>
    <mergeCell ref="C19:E19"/>
    <mergeCell ref="G19:H19"/>
    <mergeCell ref="D20:E20"/>
    <mergeCell ref="G20:H20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20"/>
  <sheetViews>
    <sheetView view="pageBreakPreview" zoomScaleNormal="100" zoomScaleSheetLayoutView="100" workbookViewId="0">
      <selection activeCell="B19" sqref="B19:E19"/>
    </sheetView>
  </sheetViews>
  <sheetFormatPr defaultRowHeight="11.25"/>
  <cols>
    <col min="1" max="1" width="4.7109375" style="334" customWidth="1"/>
    <col min="2" max="2" width="33.7109375" style="334" customWidth="1"/>
    <col min="3" max="3" width="11.7109375" style="334" customWidth="1"/>
    <col min="4" max="4" width="13.7109375" style="339" customWidth="1"/>
    <col min="5" max="5" width="4.7109375" style="334" customWidth="1"/>
    <col min="6" max="6" width="33.7109375" style="334" customWidth="1"/>
    <col min="7" max="7" width="11.7109375" style="334" customWidth="1"/>
    <col min="8" max="8" width="13.7109375" style="339" customWidth="1"/>
    <col min="9" max="16384" width="9.140625" style="334"/>
  </cols>
  <sheetData>
    <row r="1" spans="1:8">
      <c r="A1" s="496"/>
      <c r="B1" s="496"/>
      <c r="C1" s="496"/>
    </row>
    <row r="2" spans="1:8">
      <c r="A2" s="497"/>
      <c r="B2" s="497"/>
      <c r="C2" s="497"/>
    </row>
    <row r="3" spans="1:8">
      <c r="A3" s="334" t="s">
        <v>345</v>
      </c>
    </row>
    <row r="4" spans="1:8" ht="34.5" customHeight="1">
      <c r="A4" s="502" t="s">
        <v>451</v>
      </c>
      <c r="B4" s="503"/>
      <c r="C4" s="503"/>
      <c r="D4" s="504"/>
      <c r="E4" s="502" t="s">
        <v>452</v>
      </c>
      <c r="F4" s="503"/>
      <c r="G4" s="503"/>
      <c r="H4" s="504"/>
    </row>
    <row r="5" spans="1:8" s="335" customFormat="1" ht="20.100000000000001" customHeight="1">
      <c r="A5" s="499" t="s">
        <v>439</v>
      </c>
      <c r="B5" s="499" t="s">
        <v>440</v>
      </c>
      <c r="C5" s="499" t="s">
        <v>453</v>
      </c>
      <c r="D5" s="500" t="s">
        <v>454</v>
      </c>
      <c r="E5" s="499" t="s">
        <v>439</v>
      </c>
      <c r="F5" s="499" t="s">
        <v>440</v>
      </c>
      <c r="G5" s="499" t="s">
        <v>453</v>
      </c>
      <c r="H5" s="500" t="s">
        <v>455</v>
      </c>
    </row>
    <row r="6" spans="1:8" s="335" customFormat="1" ht="41.25" customHeight="1">
      <c r="A6" s="499"/>
      <c r="B6" s="499"/>
      <c r="C6" s="499"/>
      <c r="D6" s="501"/>
      <c r="E6" s="499"/>
      <c r="F6" s="499"/>
      <c r="G6" s="499"/>
      <c r="H6" s="501"/>
    </row>
    <row r="7" spans="1:8" s="335" customFormat="1" ht="30" customHeight="1">
      <c r="A7" s="336"/>
      <c r="B7" s="336"/>
      <c r="C7" s="336" t="s">
        <v>456</v>
      </c>
      <c r="D7" s="340"/>
      <c r="E7" s="336"/>
      <c r="F7" s="336"/>
      <c r="G7" s="336" t="s">
        <v>348</v>
      </c>
      <c r="H7" s="340"/>
    </row>
    <row r="8" spans="1:8" s="335" customFormat="1" ht="30" customHeight="1">
      <c r="A8" s="336"/>
      <c r="B8" s="336"/>
      <c r="C8" s="336"/>
      <c r="D8" s="340"/>
      <c r="E8" s="336"/>
      <c r="F8" s="336"/>
      <c r="G8" s="336"/>
      <c r="H8" s="340"/>
    </row>
    <row r="9" spans="1:8" s="335" customFormat="1" ht="30" customHeight="1">
      <c r="A9" s="336"/>
      <c r="B9" s="336"/>
      <c r="C9" s="336"/>
      <c r="D9" s="340"/>
      <c r="E9" s="336"/>
      <c r="F9" s="336"/>
      <c r="G9" s="336"/>
      <c r="H9" s="340"/>
    </row>
    <row r="10" spans="1:8" s="335" customFormat="1" ht="30" customHeight="1">
      <c r="A10" s="336"/>
      <c r="B10" s="336"/>
      <c r="C10" s="336"/>
      <c r="D10" s="340"/>
      <c r="E10" s="336"/>
      <c r="F10" s="336"/>
      <c r="G10" s="336"/>
      <c r="H10" s="340"/>
    </row>
    <row r="11" spans="1:8" s="335" customFormat="1" ht="30" customHeight="1">
      <c r="A11" s="336"/>
      <c r="B11" s="336"/>
      <c r="C11" s="336"/>
      <c r="D11" s="340"/>
      <c r="E11" s="336"/>
      <c r="F11" s="336"/>
      <c r="G11" s="336"/>
      <c r="H11" s="340"/>
    </row>
    <row r="12" spans="1:8" s="335" customFormat="1" ht="30" customHeight="1">
      <c r="A12" s="336"/>
      <c r="B12" s="336"/>
      <c r="C12" s="336"/>
      <c r="D12" s="340"/>
      <c r="E12" s="336"/>
      <c r="F12" s="336"/>
      <c r="G12" s="336"/>
      <c r="H12" s="340"/>
    </row>
    <row r="13" spans="1:8" s="335" customFormat="1" ht="30" customHeight="1">
      <c r="A13" s="336"/>
      <c r="B13" s="336"/>
      <c r="C13" s="336"/>
      <c r="D13" s="340"/>
      <c r="E13" s="336"/>
      <c r="F13" s="336"/>
      <c r="G13" s="336"/>
      <c r="H13" s="340"/>
    </row>
    <row r="14" spans="1:8" s="335" customFormat="1" ht="30" customHeight="1">
      <c r="A14" s="336"/>
      <c r="B14" s="336"/>
      <c r="C14" s="336"/>
      <c r="D14" s="340"/>
      <c r="E14" s="336"/>
      <c r="F14" s="336"/>
      <c r="G14" s="336"/>
      <c r="H14" s="340"/>
    </row>
    <row r="15" spans="1:8" s="335" customFormat="1" ht="30" customHeight="1">
      <c r="A15" s="336"/>
      <c r="B15" s="336"/>
      <c r="C15" s="336"/>
      <c r="D15" s="340"/>
      <c r="E15" s="336"/>
      <c r="F15" s="336"/>
      <c r="G15" s="336"/>
      <c r="H15" s="340"/>
    </row>
    <row r="16" spans="1:8" s="335" customFormat="1" ht="30" customHeight="1">
      <c r="A16" s="337"/>
      <c r="B16" s="337"/>
      <c r="C16" s="337"/>
      <c r="D16" s="341"/>
      <c r="E16" s="337"/>
      <c r="F16" s="337"/>
      <c r="G16" s="337"/>
      <c r="H16" s="341"/>
    </row>
    <row r="17" spans="1:9" s="335" customFormat="1" ht="30" customHeight="1">
      <c r="A17" s="337"/>
      <c r="B17" s="337"/>
      <c r="C17" s="337"/>
      <c r="D17" s="341"/>
      <c r="E17" s="337"/>
      <c r="F17" s="337"/>
      <c r="G17" s="337"/>
      <c r="H17" s="341"/>
    </row>
    <row r="18" spans="1:9" s="335" customFormat="1" ht="30" customHeight="1">
      <c r="A18" s="337"/>
      <c r="B18" s="345" t="s">
        <v>475</v>
      </c>
      <c r="C18" s="493" t="s">
        <v>476</v>
      </c>
      <c r="D18" s="493"/>
      <c r="E18" s="493"/>
      <c r="F18" s="345"/>
      <c r="G18" s="337"/>
      <c r="H18" s="341"/>
    </row>
    <row r="19" spans="1:9" ht="12.75">
      <c r="B19" s="351" t="s">
        <v>477</v>
      </c>
      <c r="C19" s="484" t="s">
        <v>478</v>
      </c>
      <c r="D19" s="484"/>
      <c r="E19" s="484"/>
      <c r="F19" s="346"/>
      <c r="G19" s="496"/>
      <c r="H19" s="496"/>
      <c r="I19" s="338"/>
    </row>
    <row r="20" spans="1:9">
      <c r="D20" s="497"/>
      <c r="E20" s="497"/>
      <c r="F20" s="333"/>
      <c r="G20" s="497"/>
      <c r="H20" s="497"/>
      <c r="I20" s="333"/>
    </row>
  </sheetData>
  <mergeCells count="17">
    <mergeCell ref="A1:C1"/>
    <mergeCell ref="A2:C2"/>
    <mergeCell ref="A4:D4"/>
    <mergeCell ref="E4:H4"/>
    <mergeCell ref="A5:A6"/>
    <mergeCell ref="B5:B6"/>
    <mergeCell ref="C5:C6"/>
    <mergeCell ref="D5:D6"/>
    <mergeCell ref="E5:E6"/>
    <mergeCell ref="F5:F6"/>
    <mergeCell ref="G5:G6"/>
    <mergeCell ref="H5:H6"/>
    <mergeCell ref="C18:E18"/>
    <mergeCell ref="C19:E19"/>
    <mergeCell ref="G19:H19"/>
    <mergeCell ref="D20:E20"/>
    <mergeCell ref="G20:H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6"/>
  <sheetViews>
    <sheetView view="pageBreakPreview" zoomScaleNormal="100" zoomScaleSheetLayoutView="100" workbookViewId="0"/>
  </sheetViews>
  <sheetFormatPr defaultRowHeight="15"/>
  <cols>
    <col min="1" max="1" width="43" customWidth="1"/>
    <col min="2" max="2" width="38.85546875" customWidth="1"/>
    <col min="3" max="4" width="19.42578125" customWidth="1"/>
  </cols>
  <sheetData>
    <row r="1" spans="1:4" ht="90.75" customHeight="1">
      <c r="A1" s="221" t="s">
        <v>506</v>
      </c>
      <c r="B1" s="222" t="s">
        <v>485</v>
      </c>
      <c r="C1" s="392" t="s">
        <v>75</v>
      </c>
      <c r="D1" s="393"/>
    </row>
    <row r="2" spans="1:4" ht="31.5" customHeight="1">
      <c r="A2" s="394"/>
      <c r="B2" s="394"/>
      <c r="C2" s="134" t="s">
        <v>73</v>
      </c>
      <c r="D2" s="134" t="s">
        <v>74</v>
      </c>
    </row>
    <row r="3" spans="1:4" ht="21.95" customHeight="1">
      <c r="A3" s="395" t="s">
        <v>76</v>
      </c>
      <c r="B3" s="395"/>
      <c r="C3" s="354">
        <f>SUM(C4:C9)</f>
        <v>328184.77</v>
      </c>
      <c r="D3" s="354">
        <f>SUM(D4:D9)</f>
        <v>374948.47</v>
      </c>
    </row>
    <row r="4" spans="1:4" ht="21.95" customHeight="1">
      <c r="A4" s="391" t="s">
        <v>77</v>
      </c>
      <c r="B4" s="391"/>
      <c r="C4" s="358">
        <v>0</v>
      </c>
      <c r="D4" s="358">
        <v>0</v>
      </c>
    </row>
    <row r="5" spans="1:4" ht="21.95" customHeight="1">
      <c r="A5" s="391" t="s">
        <v>481</v>
      </c>
      <c r="B5" s="391"/>
      <c r="C5" s="358">
        <v>0</v>
      </c>
      <c r="D5" s="358">
        <v>0</v>
      </c>
    </row>
    <row r="6" spans="1:4" ht="21.95" customHeight="1">
      <c r="A6" s="391" t="s">
        <v>78</v>
      </c>
      <c r="B6" s="391"/>
      <c r="C6" s="358">
        <v>0</v>
      </c>
      <c r="D6" s="358">
        <v>0</v>
      </c>
    </row>
    <row r="7" spans="1:4" ht="21.95" customHeight="1">
      <c r="A7" s="391" t="s">
        <v>79</v>
      </c>
      <c r="B7" s="391"/>
      <c r="C7" s="358">
        <v>0</v>
      </c>
      <c r="D7" s="358">
        <v>0</v>
      </c>
    </row>
    <row r="8" spans="1:4" ht="21.95" customHeight="1">
      <c r="A8" s="391" t="s">
        <v>482</v>
      </c>
      <c r="B8" s="391"/>
      <c r="C8" s="358">
        <v>0</v>
      </c>
      <c r="D8" s="358">
        <v>0</v>
      </c>
    </row>
    <row r="9" spans="1:4" ht="21.95" customHeight="1">
      <c r="A9" s="391" t="s">
        <v>483</v>
      </c>
      <c r="B9" s="391"/>
      <c r="C9" s="358">
        <v>328184.77</v>
      </c>
      <c r="D9" s="358">
        <v>374948.47</v>
      </c>
    </row>
    <row r="10" spans="1:4" ht="21.95" customHeight="1">
      <c r="A10" s="395" t="s">
        <v>80</v>
      </c>
      <c r="B10" s="395"/>
      <c r="C10" s="354">
        <f>SUM(C11:C20)</f>
        <v>11117343.879999999</v>
      </c>
      <c r="D10" s="354">
        <f>SUM(D11:D20)</f>
        <v>12848586.949999999</v>
      </c>
    </row>
    <row r="11" spans="1:4" ht="21.95" customHeight="1">
      <c r="A11" s="391" t="s">
        <v>81</v>
      </c>
      <c r="B11" s="391"/>
      <c r="C11" s="358">
        <v>873945.55</v>
      </c>
      <c r="D11" s="358">
        <v>859841.62</v>
      </c>
    </row>
    <row r="12" spans="1:4" ht="21.95" customHeight="1">
      <c r="A12" s="391" t="s">
        <v>82</v>
      </c>
      <c r="B12" s="391"/>
      <c r="C12" s="358">
        <v>1143948.71</v>
      </c>
      <c r="D12" s="358">
        <v>1918942.07</v>
      </c>
    </row>
    <row r="13" spans="1:4" ht="21.95" customHeight="1">
      <c r="A13" s="391" t="s">
        <v>83</v>
      </c>
      <c r="B13" s="391"/>
      <c r="C13" s="358">
        <v>1056507.58</v>
      </c>
      <c r="D13" s="358">
        <v>1530575.53</v>
      </c>
    </row>
    <row r="14" spans="1:4" ht="21.95" customHeight="1">
      <c r="A14" s="391" t="s">
        <v>84</v>
      </c>
      <c r="B14" s="391"/>
      <c r="C14" s="358">
        <v>11989.75</v>
      </c>
      <c r="D14" s="358">
        <v>2177.59</v>
      </c>
    </row>
    <row r="15" spans="1:4" ht="21.95" customHeight="1">
      <c r="A15" s="391" t="s">
        <v>85</v>
      </c>
      <c r="B15" s="391"/>
      <c r="C15" s="358">
        <v>6341234.9900000002</v>
      </c>
      <c r="D15" s="358">
        <v>6740605.3099999996</v>
      </c>
    </row>
    <row r="16" spans="1:4" ht="21.95" customHeight="1">
      <c r="A16" s="391" t="s">
        <v>86</v>
      </c>
      <c r="B16" s="391"/>
      <c r="C16" s="358">
        <v>1636235.03</v>
      </c>
      <c r="D16" s="358">
        <v>1739898.25</v>
      </c>
    </row>
    <row r="17" spans="1:4" ht="21.95" customHeight="1">
      <c r="A17" s="391" t="s">
        <v>87</v>
      </c>
      <c r="B17" s="391"/>
      <c r="C17" s="358">
        <v>53482.27</v>
      </c>
      <c r="D17" s="358">
        <v>56546.58</v>
      </c>
    </row>
    <row r="18" spans="1:4" ht="21.95" customHeight="1">
      <c r="A18" s="391" t="s">
        <v>88</v>
      </c>
      <c r="B18" s="391"/>
      <c r="C18" s="358">
        <v>0</v>
      </c>
      <c r="D18" s="358">
        <v>0</v>
      </c>
    </row>
    <row r="19" spans="1:4" ht="21.95" customHeight="1">
      <c r="A19" s="391" t="s">
        <v>89</v>
      </c>
      <c r="B19" s="391"/>
      <c r="C19" s="358">
        <v>0</v>
      </c>
      <c r="D19" s="358">
        <v>0</v>
      </c>
    </row>
    <row r="20" spans="1:4" ht="21.95" customHeight="1">
      <c r="A20" s="391" t="s">
        <v>90</v>
      </c>
      <c r="B20" s="391"/>
      <c r="C20" s="358">
        <v>0</v>
      </c>
      <c r="D20" s="358">
        <v>0</v>
      </c>
    </row>
    <row r="21" spans="1:4" ht="21.95" customHeight="1">
      <c r="A21" s="395" t="s">
        <v>91</v>
      </c>
      <c r="B21" s="395"/>
      <c r="C21" s="354">
        <f>SUM(C3-C10)</f>
        <v>-10789159.109999999</v>
      </c>
      <c r="D21" s="354">
        <f>SUM(D3-D10)</f>
        <v>-12473638.479999999</v>
      </c>
    </row>
    <row r="22" spans="1:4" ht="21.95" customHeight="1">
      <c r="A22" s="395" t="s">
        <v>92</v>
      </c>
      <c r="B22" s="395"/>
      <c r="C22" s="354">
        <f>SUM(C23:C25)</f>
        <v>100573.38</v>
      </c>
      <c r="D22" s="354">
        <f>SUM(D23:D25)</f>
        <v>71411.360000000001</v>
      </c>
    </row>
    <row r="23" spans="1:4" ht="21.95" customHeight="1">
      <c r="A23" s="391" t="s">
        <v>93</v>
      </c>
      <c r="B23" s="391"/>
      <c r="C23" s="358">
        <v>0</v>
      </c>
      <c r="D23" s="358">
        <v>0</v>
      </c>
    </row>
    <row r="24" spans="1:4" ht="21.95" customHeight="1">
      <c r="A24" s="391" t="s">
        <v>94</v>
      </c>
      <c r="B24" s="391"/>
      <c r="C24" s="358">
        <v>0</v>
      </c>
      <c r="D24" s="358">
        <v>0</v>
      </c>
    </row>
    <row r="25" spans="1:4" ht="21.95" customHeight="1">
      <c r="A25" s="391" t="s">
        <v>95</v>
      </c>
      <c r="B25" s="391"/>
      <c r="C25" s="358">
        <v>100573.38</v>
      </c>
      <c r="D25" s="358">
        <v>71411.360000000001</v>
      </c>
    </row>
    <row r="26" spans="1:4" ht="21.95" customHeight="1">
      <c r="A26" s="395" t="s">
        <v>96</v>
      </c>
      <c r="B26" s="395"/>
      <c r="C26" s="354">
        <f>SUM(C27:C28)</f>
        <v>0</v>
      </c>
      <c r="D26" s="354">
        <f>SUM(D27:D28)</f>
        <v>0</v>
      </c>
    </row>
    <row r="27" spans="1:4" ht="21.95" customHeight="1">
      <c r="A27" s="396" t="s">
        <v>97</v>
      </c>
      <c r="B27" s="396"/>
      <c r="C27" s="358">
        <v>0</v>
      </c>
      <c r="D27" s="358">
        <v>0</v>
      </c>
    </row>
    <row r="28" spans="1:4" ht="21.95" customHeight="1">
      <c r="A28" s="391" t="s">
        <v>98</v>
      </c>
      <c r="B28" s="391"/>
      <c r="C28" s="358">
        <v>0</v>
      </c>
      <c r="D28" s="358">
        <v>0</v>
      </c>
    </row>
    <row r="29" spans="1:4" ht="21.95" customHeight="1">
      <c r="A29" s="395" t="s">
        <v>99</v>
      </c>
      <c r="B29" s="395"/>
      <c r="C29" s="354">
        <f>SUM(C21,C22-C26)</f>
        <v>-10688585.729999999</v>
      </c>
      <c r="D29" s="354">
        <f>SUM(D21,D22-D26)</f>
        <v>-12402227.119999999</v>
      </c>
    </row>
    <row r="30" spans="1:4" ht="21.95" customHeight="1">
      <c r="A30" s="395" t="s">
        <v>100</v>
      </c>
      <c r="B30" s="395"/>
      <c r="C30" s="354">
        <f>SUM(C31:C33)</f>
        <v>624.99</v>
      </c>
      <c r="D30" s="354">
        <f>SUM(D31:D33)</f>
        <v>683.06</v>
      </c>
    </row>
    <row r="31" spans="1:4" ht="21.95" customHeight="1">
      <c r="A31" s="391" t="s">
        <v>101</v>
      </c>
      <c r="B31" s="391"/>
      <c r="C31" s="358">
        <v>0</v>
      </c>
      <c r="D31" s="358">
        <v>0</v>
      </c>
    </row>
    <row r="32" spans="1:4" ht="21.95" customHeight="1">
      <c r="A32" s="391" t="s">
        <v>102</v>
      </c>
      <c r="B32" s="391"/>
      <c r="C32" s="358">
        <v>624.99</v>
      </c>
      <c r="D32" s="358">
        <v>683.06</v>
      </c>
    </row>
    <row r="33" spans="1:6" ht="21.95" customHeight="1">
      <c r="A33" s="391" t="s">
        <v>103</v>
      </c>
      <c r="B33" s="391"/>
      <c r="C33" s="358">
        <v>0</v>
      </c>
      <c r="D33" s="358">
        <v>0</v>
      </c>
    </row>
    <row r="34" spans="1:6" ht="21.95" customHeight="1">
      <c r="A34" s="395" t="s">
        <v>104</v>
      </c>
      <c r="B34" s="395"/>
      <c r="C34" s="354">
        <f>SUM(C35:C36)</f>
        <v>4298.96</v>
      </c>
      <c r="D34" s="354">
        <f>SUM(D35:D36)</f>
        <v>0</v>
      </c>
    </row>
    <row r="35" spans="1:6" ht="21.95" customHeight="1">
      <c r="A35" s="391" t="s">
        <v>105</v>
      </c>
      <c r="B35" s="391"/>
      <c r="C35" s="358">
        <v>4298.96</v>
      </c>
      <c r="D35" s="358">
        <v>0</v>
      </c>
    </row>
    <row r="36" spans="1:6" ht="21.95" customHeight="1">
      <c r="A36" s="391" t="s">
        <v>106</v>
      </c>
      <c r="B36" s="391"/>
      <c r="C36" s="358">
        <v>0</v>
      </c>
      <c r="D36" s="358">
        <v>0</v>
      </c>
      <c r="E36" s="22" t="s">
        <v>157</v>
      </c>
      <c r="F36" s="8"/>
    </row>
    <row r="37" spans="1:6" ht="21.95" customHeight="1">
      <c r="A37" s="395" t="s">
        <v>107</v>
      </c>
      <c r="B37" s="395"/>
      <c r="C37" s="354">
        <f>SUM(C29,C30-C34)</f>
        <v>-10692259.699999999</v>
      </c>
      <c r="D37" s="354">
        <f>SUM(D29,D30-D34)</f>
        <v>-12401544.059999999</v>
      </c>
      <c r="E37" s="23" t="s">
        <v>159</v>
      </c>
      <c r="F37" s="24" t="s">
        <v>160</v>
      </c>
    </row>
    <row r="38" spans="1:6" ht="21.95" customHeight="1">
      <c r="A38" s="395" t="s">
        <v>108</v>
      </c>
      <c r="B38" s="395"/>
      <c r="C38" s="362">
        <v>0</v>
      </c>
      <c r="D38" s="362">
        <v>0</v>
      </c>
      <c r="E38" s="25">
        <f>' Bilans zał.5 Rozp.'!F5</f>
        <v>-10692259.699999999</v>
      </c>
      <c r="F38" s="25">
        <f>C40-E38</f>
        <v>0</v>
      </c>
    </row>
    <row r="39" spans="1:6" ht="21.95" customHeight="1">
      <c r="A39" s="395" t="s">
        <v>109</v>
      </c>
      <c r="B39" s="395"/>
      <c r="C39" s="362">
        <v>0</v>
      </c>
      <c r="D39" s="362">
        <v>0</v>
      </c>
      <c r="E39" s="189">
        <f>' Bilans zał.5 Rozp.'!G5</f>
        <v>-12401544.060000001</v>
      </c>
      <c r="F39" s="190">
        <f>D40-E39</f>
        <v>0</v>
      </c>
    </row>
    <row r="40" spans="1:6" ht="21.95" customHeight="1">
      <c r="A40" s="395" t="s">
        <v>110</v>
      </c>
      <c r="B40" s="395"/>
      <c r="C40" s="354">
        <f>SUM(C37-C38-C39)</f>
        <v>-10692259.699999999</v>
      </c>
      <c r="D40" s="354">
        <f>SUM(D37-D38-D39)</f>
        <v>-12401544.059999999</v>
      </c>
    </row>
    <row r="41" spans="1:6">
      <c r="A41" s="123"/>
      <c r="B41" s="123"/>
      <c r="C41" s="123"/>
      <c r="D41" s="123"/>
    </row>
    <row r="42" spans="1:6">
      <c r="A42" s="123"/>
      <c r="B42" s="123"/>
      <c r="C42" s="123"/>
      <c r="D42" s="123"/>
    </row>
    <row r="43" spans="1:6">
      <c r="A43" s="123"/>
      <c r="B43" s="123"/>
      <c r="C43" s="123"/>
      <c r="D43" s="123"/>
    </row>
    <row r="44" spans="1:6">
      <c r="A44" s="123"/>
      <c r="B44" s="123"/>
      <c r="C44" s="123"/>
      <c r="D44" s="123"/>
    </row>
    <row r="45" spans="1:6">
      <c r="A45" s="132" t="s">
        <v>66</v>
      </c>
      <c r="B45" s="367" t="s">
        <v>68</v>
      </c>
      <c r="C45" s="367"/>
      <c r="D45" s="132" t="s">
        <v>70</v>
      </c>
    </row>
    <row r="46" spans="1:6">
      <c r="A46" s="133" t="s">
        <v>67</v>
      </c>
      <c r="B46" s="368" t="s">
        <v>69</v>
      </c>
      <c r="C46" s="368"/>
      <c r="D46" s="133" t="s">
        <v>71</v>
      </c>
    </row>
  </sheetData>
  <sheetProtection password="CB4A" sheet="1" objects="1" scenarios="1"/>
  <mergeCells count="42">
    <mergeCell ref="B46:C46"/>
    <mergeCell ref="A36:B36"/>
    <mergeCell ref="A37:B37"/>
    <mergeCell ref="A38:B38"/>
    <mergeCell ref="A39:B39"/>
    <mergeCell ref="A40:B40"/>
    <mergeCell ref="B45:C45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C1:D1"/>
    <mergeCell ref="A2:B2"/>
    <mergeCell ref="A3:B3"/>
    <mergeCell ref="A4:B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pageSetup paperSize="9" scale="7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04"/>
  <sheetViews>
    <sheetView view="pageBreakPreview" zoomScaleNormal="100" zoomScaleSheetLayoutView="100" workbookViewId="0">
      <selection activeCell="C16" sqref="C16"/>
    </sheetView>
  </sheetViews>
  <sheetFormatPr defaultColWidth="9.140625" defaultRowHeight="11.25"/>
  <cols>
    <col min="1" max="1" width="9.7109375" style="2" customWidth="1"/>
    <col min="2" max="2" width="5.85546875" style="2" customWidth="1"/>
    <col min="3" max="3" width="50.7109375" style="2" customWidth="1"/>
    <col min="4" max="9" width="15.7109375" style="44" customWidth="1"/>
    <col min="10" max="10" width="15.28515625" style="44" customWidth="1"/>
    <col min="11" max="11" width="9.140625" style="44"/>
    <col min="12" max="13" width="15.28515625" style="44" customWidth="1"/>
    <col min="14" max="17" width="9.140625" style="44"/>
    <col min="18" max="16384" width="9.140625" style="2"/>
  </cols>
  <sheetData>
    <row r="1" spans="1:10" s="44" customFormat="1">
      <c r="A1" s="45"/>
      <c r="B1" s="2"/>
      <c r="C1" s="2"/>
    </row>
    <row r="2" spans="1:10" ht="18.75" customHeight="1">
      <c r="A2" s="220" t="s">
        <v>346</v>
      </c>
    </row>
    <row r="3" spans="1:10" s="44" customFormat="1" ht="24.95" customHeight="1">
      <c r="A3" s="94"/>
      <c r="B3" s="465" t="s">
        <v>275</v>
      </c>
      <c r="C3" s="470"/>
      <c r="D3" s="470"/>
      <c r="E3" s="505" t="s">
        <v>460</v>
      </c>
      <c r="F3" s="505"/>
      <c r="G3" s="505"/>
      <c r="H3" s="505"/>
      <c r="I3" s="2"/>
      <c r="J3" s="2"/>
    </row>
    <row r="4" spans="1:10" s="44" customFormat="1" ht="32.25" customHeight="1">
      <c r="A4" s="210" t="s">
        <v>138</v>
      </c>
      <c r="B4" s="207" t="s">
        <v>143</v>
      </c>
      <c r="C4" s="208"/>
      <c r="D4" s="209" t="s">
        <v>237</v>
      </c>
      <c r="E4" s="31"/>
      <c r="F4" s="206"/>
      <c r="G4" s="206"/>
      <c r="H4" s="206"/>
      <c r="I4" s="36"/>
      <c r="J4" s="5"/>
    </row>
    <row r="5" spans="1:10" s="44" customFormat="1" ht="24.95" customHeight="1">
      <c r="A5" s="40" t="s">
        <v>185</v>
      </c>
      <c r="B5" s="506" t="s">
        <v>458</v>
      </c>
      <c r="C5" s="507"/>
      <c r="D5" s="55">
        <v>0</v>
      </c>
      <c r="E5" s="56">
        <v>0</v>
      </c>
      <c r="F5" s="38">
        <v>0</v>
      </c>
      <c r="G5" s="38">
        <v>0</v>
      </c>
      <c r="H5" s="38">
        <v>0</v>
      </c>
      <c r="I5" s="36"/>
      <c r="J5" s="5"/>
    </row>
    <row r="6" spans="1:10" s="44" customFormat="1" ht="24.95" customHeight="1">
      <c r="A6" s="40"/>
      <c r="B6" s="204" t="s">
        <v>457</v>
      </c>
      <c r="C6" s="205" t="s">
        <v>239</v>
      </c>
      <c r="D6" s="55">
        <v>0</v>
      </c>
      <c r="E6" s="56">
        <v>0</v>
      </c>
      <c r="F6" s="38">
        <v>0</v>
      </c>
      <c r="G6" s="38">
        <v>0</v>
      </c>
      <c r="H6" s="38">
        <v>0</v>
      </c>
      <c r="I6" s="36"/>
      <c r="J6" s="5"/>
    </row>
    <row r="7" spans="1:10" s="44" customFormat="1" ht="24.95" customHeight="1">
      <c r="A7" s="40"/>
      <c r="B7" s="204"/>
      <c r="C7" s="205" t="s">
        <v>240</v>
      </c>
      <c r="D7" s="55">
        <v>0</v>
      </c>
      <c r="E7" s="56">
        <v>0</v>
      </c>
      <c r="F7" s="38">
        <v>0</v>
      </c>
      <c r="G7" s="38">
        <v>0</v>
      </c>
      <c r="H7" s="38">
        <v>0</v>
      </c>
      <c r="I7" s="36"/>
      <c r="J7" s="5"/>
    </row>
    <row r="8" spans="1:10" s="44" customFormat="1" ht="15" customHeight="1">
      <c r="A8" s="40" t="s">
        <v>186</v>
      </c>
      <c r="B8" s="508" t="s">
        <v>459</v>
      </c>
      <c r="C8" s="509"/>
      <c r="D8" s="55">
        <v>0</v>
      </c>
      <c r="E8" s="136">
        <v>0</v>
      </c>
      <c r="F8" s="38">
        <v>0</v>
      </c>
      <c r="G8" s="38">
        <v>0</v>
      </c>
      <c r="H8" s="38">
        <v>0</v>
      </c>
      <c r="I8" s="36"/>
      <c r="J8" s="5"/>
    </row>
    <row r="9" spans="1:10" s="44" customFormat="1" ht="24.95" customHeight="1">
      <c r="A9" s="40"/>
      <c r="B9" s="204" t="s">
        <v>457</v>
      </c>
      <c r="C9" s="205" t="s">
        <v>239</v>
      </c>
      <c r="D9" s="55">
        <v>0</v>
      </c>
      <c r="E9" s="56">
        <v>0</v>
      </c>
      <c r="F9" s="38">
        <v>0</v>
      </c>
      <c r="G9" s="38">
        <v>0</v>
      </c>
      <c r="H9" s="38">
        <v>0</v>
      </c>
      <c r="I9" s="36"/>
      <c r="J9" s="5"/>
    </row>
    <row r="10" spans="1:10" s="44" customFormat="1" ht="24.95" customHeight="1">
      <c r="A10" s="40"/>
      <c r="B10" s="204"/>
      <c r="C10" s="205" t="s">
        <v>240</v>
      </c>
      <c r="D10" s="55">
        <v>0</v>
      </c>
      <c r="E10" s="56">
        <v>0</v>
      </c>
      <c r="F10" s="38">
        <v>0</v>
      </c>
      <c r="G10" s="38">
        <v>0</v>
      </c>
      <c r="H10" s="38">
        <v>0</v>
      </c>
      <c r="I10" s="36"/>
      <c r="J10" s="5"/>
    </row>
    <row r="11" spans="1:10" s="44" customFormat="1" ht="24.95" customHeight="1">
      <c r="A11" s="68"/>
      <c r="B11" s="510" t="s">
        <v>241</v>
      </c>
      <c r="C11" s="511"/>
      <c r="D11" s="101">
        <f>SUM(D5:D10)</f>
        <v>0</v>
      </c>
      <c r="E11" s="101">
        <f>SUM(E5:E10)</f>
        <v>0</v>
      </c>
      <c r="F11" s="101">
        <f>SUM(F5:F10)</f>
        <v>0</v>
      </c>
      <c r="G11" s="101">
        <f>SUM(G5:G10)</f>
        <v>0</v>
      </c>
      <c r="H11" s="101">
        <f>SUM(H5:H10)</f>
        <v>0</v>
      </c>
      <c r="I11" s="37"/>
      <c r="J11" s="37"/>
    </row>
    <row r="12" spans="1:10" s="350" customFormat="1" ht="24.95" customHeight="1">
      <c r="A12" s="347"/>
      <c r="B12" s="348"/>
      <c r="C12" s="348"/>
      <c r="D12" s="349"/>
      <c r="E12" s="349"/>
      <c r="F12" s="349"/>
      <c r="G12" s="349"/>
      <c r="H12" s="349"/>
      <c r="I12" s="273"/>
      <c r="J12" s="273"/>
    </row>
    <row r="13" spans="1:10" s="350" customFormat="1" ht="24.95" customHeight="1">
      <c r="A13" s="347"/>
      <c r="B13" s="348"/>
      <c r="C13" s="348"/>
      <c r="D13" s="349"/>
      <c r="E13" s="349"/>
      <c r="F13" s="349"/>
      <c r="G13" s="349"/>
      <c r="H13" s="349"/>
      <c r="I13" s="273"/>
      <c r="J13" s="273"/>
    </row>
    <row r="14" spans="1:10" s="350" customFormat="1" ht="24.95" customHeight="1">
      <c r="A14" s="347"/>
      <c r="B14" s="348"/>
      <c r="C14" s="348"/>
      <c r="D14" s="349"/>
      <c r="E14" s="349"/>
      <c r="F14" s="349"/>
      <c r="G14" s="349"/>
      <c r="H14" s="349"/>
      <c r="I14" s="273"/>
      <c r="J14" s="273"/>
    </row>
    <row r="15" spans="1:10" s="350" customFormat="1" ht="24.95" customHeight="1">
      <c r="A15" s="347"/>
      <c r="B15" s="348"/>
      <c r="C15" s="348"/>
      <c r="D15" s="349"/>
      <c r="E15" s="349"/>
      <c r="F15" s="349"/>
      <c r="G15" s="349"/>
      <c r="H15" s="349"/>
      <c r="I15" s="273"/>
      <c r="J15" s="273"/>
    </row>
    <row r="16" spans="1:10" s="44" customFormat="1" ht="15" customHeight="1">
      <c r="B16" s="2"/>
      <c r="C16" s="2"/>
      <c r="I16" s="57"/>
      <c r="J16" s="57"/>
    </row>
    <row r="17" spans="1:7" ht="15" customHeight="1">
      <c r="A17" s="44"/>
      <c r="C17" s="345" t="s">
        <v>475</v>
      </c>
      <c r="D17" s="493" t="s">
        <v>476</v>
      </c>
      <c r="E17" s="493"/>
      <c r="F17" s="493"/>
      <c r="G17" s="345"/>
    </row>
    <row r="18" spans="1:7" s="44" customFormat="1" ht="12.75">
      <c r="B18" s="2"/>
      <c r="C18" s="351" t="s">
        <v>477</v>
      </c>
      <c r="D18" s="484" t="s">
        <v>478</v>
      </c>
      <c r="E18" s="484"/>
      <c r="F18" s="484"/>
      <c r="G18" s="346"/>
    </row>
    <row r="19" spans="1:7" s="44" customFormat="1">
      <c r="B19" s="2"/>
      <c r="C19" s="2"/>
    </row>
    <row r="20" spans="1:7" s="44" customFormat="1">
      <c r="B20" s="2"/>
      <c r="C20" s="2"/>
    </row>
    <row r="21" spans="1:7" s="44" customFormat="1">
      <c r="B21" s="2"/>
      <c r="C21" s="2"/>
    </row>
    <row r="22" spans="1:7" s="44" customFormat="1">
      <c r="B22" s="2"/>
      <c r="C22" s="2"/>
    </row>
    <row r="23" spans="1:7" s="44" customFormat="1">
      <c r="B23" s="2"/>
      <c r="C23" s="2"/>
    </row>
    <row r="24" spans="1:7" s="44" customFormat="1">
      <c r="B24" s="2"/>
      <c r="C24" s="2"/>
    </row>
    <row r="25" spans="1:7" s="44" customFormat="1">
      <c r="B25" s="2"/>
      <c r="C25" s="2"/>
    </row>
    <row r="26" spans="1:7" s="44" customFormat="1">
      <c r="B26" s="2"/>
      <c r="C26" s="2"/>
    </row>
    <row r="27" spans="1:7" s="44" customFormat="1">
      <c r="B27" s="2"/>
      <c r="C27" s="2"/>
    </row>
    <row r="28" spans="1:7" s="44" customFormat="1">
      <c r="B28" s="2"/>
      <c r="C28" s="2"/>
    </row>
    <row r="29" spans="1:7" s="44" customFormat="1">
      <c r="B29" s="2"/>
      <c r="C29" s="2"/>
    </row>
    <row r="30" spans="1:7" s="44" customFormat="1">
      <c r="B30" s="2"/>
      <c r="C30" s="2"/>
    </row>
    <row r="31" spans="1:7">
      <c r="A31" s="44"/>
    </row>
    <row r="32" spans="1:7">
      <c r="A32" s="44"/>
    </row>
    <row r="33" spans="1:1">
      <c r="A33" s="44"/>
    </row>
    <row r="34" spans="1:1">
      <c r="A34" s="44"/>
    </row>
    <row r="35" spans="1:1">
      <c r="A35" s="44"/>
    </row>
    <row r="36" spans="1:1">
      <c r="A36" s="44"/>
    </row>
    <row r="37" spans="1:1">
      <c r="A37" s="44"/>
    </row>
    <row r="38" spans="1:1">
      <c r="A38" s="44"/>
    </row>
    <row r="39" spans="1:1">
      <c r="A39" s="44"/>
    </row>
    <row r="40" spans="1:1">
      <c r="A40" s="44"/>
    </row>
    <row r="41" spans="1:1">
      <c r="A41" s="44"/>
    </row>
    <row r="42" spans="1:1">
      <c r="A42" s="44"/>
    </row>
    <row r="43" spans="1:1">
      <c r="A43" s="44"/>
    </row>
    <row r="44" spans="1:1">
      <c r="A44" s="44"/>
    </row>
    <row r="45" spans="1:1">
      <c r="A45" s="44"/>
    </row>
    <row r="46" spans="1:1">
      <c r="A46" s="44"/>
    </row>
    <row r="47" spans="1:1">
      <c r="A47" s="44"/>
    </row>
    <row r="48" spans="1:1">
      <c r="A48" s="44"/>
    </row>
    <row r="49" spans="1:1">
      <c r="A49" s="44"/>
    </row>
    <row r="50" spans="1:1">
      <c r="A50" s="44"/>
    </row>
    <row r="51" spans="1:1">
      <c r="A51" s="44"/>
    </row>
    <row r="52" spans="1:1">
      <c r="A52" s="44"/>
    </row>
    <row r="53" spans="1:1">
      <c r="A53" s="44"/>
    </row>
    <row r="54" spans="1:1">
      <c r="A54" s="44"/>
    </row>
    <row r="55" spans="1:1">
      <c r="A55" s="44"/>
    </row>
    <row r="56" spans="1:1">
      <c r="A56" s="44"/>
    </row>
    <row r="57" spans="1:1">
      <c r="A57" s="44"/>
    </row>
    <row r="58" spans="1:1">
      <c r="A58" s="44"/>
    </row>
    <row r="59" spans="1:1">
      <c r="A59" s="44"/>
    </row>
    <row r="60" spans="1:1">
      <c r="A60" s="44"/>
    </row>
    <row r="61" spans="1:1">
      <c r="A61" s="44"/>
    </row>
    <row r="62" spans="1:1">
      <c r="A62" s="44"/>
    </row>
    <row r="63" spans="1:1">
      <c r="A63" s="44"/>
    </row>
    <row r="64" spans="1:1">
      <c r="A64" s="44"/>
    </row>
    <row r="65" spans="1:1">
      <c r="A65" s="44"/>
    </row>
    <row r="66" spans="1:1">
      <c r="A66" s="44"/>
    </row>
    <row r="67" spans="1:1">
      <c r="A67" s="44"/>
    </row>
    <row r="68" spans="1:1">
      <c r="A68" s="44"/>
    </row>
    <row r="69" spans="1:1">
      <c r="A69" s="44"/>
    </row>
    <row r="70" spans="1:1">
      <c r="A70" s="44"/>
    </row>
    <row r="71" spans="1:1">
      <c r="A71" s="44"/>
    </row>
    <row r="72" spans="1:1">
      <c r="A72" s="44"/>
    </row>
    <row r="73" spans="1:1">
      <c r="A73" s="44"/>
    </row>
    <row r="74" spans="1:1">
      <c r="A74" s="44"/>
    </row>
    <row r="75" spans="1:1">
      <c r="A75" s="44"/>
    </row>
    <row r="76" spans="1:1">
      <c r="A76" s="44"/>
    </row>
    <row r="77" spans="1:1">
      <c r="A77" s="44"/>
    </row>
    <row r="78" spans="1:1">
      <c r="A78" s="44"/>
    </row>
    <row r="79" spans="1:1">
      <c r="A79" s="44"/>
    </row>
    <row r="80" spans="1:1">
      <c r="A80" s="44"/>
    </row>
    <row r="81" spans="1:1">
      <c r="A81" s="44"/>
    </row>
    <row r="82" spans="1:1">
      <c r="A82" s="44"/>
    </row>
    <row r="83" spans="1:1">
      <c r="A83" s="44"/>
    </row>
    <row r="84" spans="1:1">
      <c r="A84" s="44"/>
    </row>
    <row r="85" spans="1:1">
      <c r="A85" s="44"/>
    </row>
    <row r="86" spans="1:1">
      <c r="A86" s="44"/>
    </row>
    <row r="87" spans="1:1">
      <c r="A87" s="44"/>
    </row>
    <row r="88" spans="1:1">
      <c r="A88" s="44"/>
    </row>
    <row r="89" spans="1:1">
      <c r="A89" s="44"/>
    </row>
    <row r="90" spans="1:1">
      <c r="A90" s="44"/>
    </row>
    <row r="91" spans="1:1">
      <c r="A91" s="44"/>
    </row>
    <row r="92" spans="1:1">
      <c r="A92" s="44"/>
    </row>
    <row r="93" spans="1:1">
      <c r="A93" s="44"/>
    </row>
    <row r="94" spans="1:1">
      <c r="A94" s="44"/>
    </row>
    <row r="95" spans="1:1">
      <c r="A95" s="44"/>
    </row>
    <row r="96" spans="1:1">
      <c r="A96" s="44"/>
    </row>
    <row r="97" spans="1:1">
      <c r="A97" s="44"/>
    </row>
    <row r="98" spans="1:1">
      <c r="A98" s="44"/>
    </row>
    <row r="99" spans="1:1">
      <c r="A99" s="44"/>
    </row>
    <row r="100" spans="1:1">
      <c r="A100" s="44"/>
    </row>
    <row r="101" spans="1:1">
      <c r="A101" s="44"/>
    </row>
    <row r="102" spans="1:1">
      <c r="A102" s="44"/>
    </row>
    <row r="103" spans="1:1">
      <c r="A103" s="44"/>
    </row>
    <row r="104" spans="1:1">
      <c r="A104" s="44"/>
    </row>
    <row r="105" spans="1:1">
      <c r="A105" s="44"/>
    </row>
    <row r="106" spans="1:1">
      <c r="A106" s="44"/>
    </row>
    <row r="107" spans="1:1">
      <c r="A107" s="44"/>
    </row>
    <row r="108" spans="1:1">
      <c r="A108" s="44"/>
    </row>
    <row r="109" spans="1:1">
      <c r="A109" s="44"/>
    </row>
    <row r="110" spans="1:1">
      <c r="A110" s="44"/>
    </row>
    <row r="111" spans="1:1">
      <c r="A111" s="44"/>
    </row>
    <row r="112" spans="1:1">
      <c r="A112" s="44"/>
    </row>
    <row r="113" spans="1:1">
      <c r="A113" s="44"/>
    </row>
    <row r="114" spans="1:1">
      <c r="A114" s="44"/>
    </row>
    <row r="115" spans="1:1">
      <c r="A115" s="44"/>
    </row>
    <row r="116" spans="1:1">
      <c r="A116" s="44"/>
    </row>
    <row r="117" spans="1:1">
      <c r="A117" s="44"/>
    </row>
    <row r="118" spans="1:1">
      <c r="A118" s="44"/>
    </row>
    <row r="119" spans="1:1">
      <c r="A119" s="44"/>
    </row>
    <row r="120" spans="1:1">
      <c r="A120" s="44"/>
    </row>
    <row r="121" spans="1:1">
      <c r="A121" s="44"/>
    </row>
    <row r="122" spans="1:1">
      <c r="A122" s="44"/>
    </row>
    <row r="123" spans="1:1">
      <c r="A123" s="44"/>
    </row>
    <row r="124" spans="1:1">
      <c r="A124" s="44"/>
    </row>
    <row r="125" spans="1:1">
      <c r="A125" s="44"/>
    </row>
    <row r="126" spans="1:1">
      <c r="A126" s="44"/>
    </row>
    <row r="127" spans="1:1">
      <c r="A127" s="44"/>
    </row>
    <row r="128" spans="1:1">
      <c r="A128" s="44"/>
    </row>
    <row r="129" spans="1:1">
      <c r="A129" s="44"/>
    </row>
    <row r="130" spans="1:1">
      <c r="A130" s="44"/>
    </row>
    <row r="131" spans="1:1">
      <c r="A131" s="44"/>
    </row>
    <row r="132" spans="1:1">
      <c r="A132" s="44"/>
    </row>
    <row r="133" spans="1:1">
      <c r="A133" s="44"/>
    </row>
    <row r="134" spans="1:1">
      <c r="A134" s="44"/>
    </row>
    <row r="135" spans="1:1">
      <c r="A135" s="44"/>
    </row>
    <row r="136" spans="1:1">
      <c r="A136" s="44"/>
    </row>
    <row r="137" spans="1:1">
      <c r="A137" s="44"/>
    </row>
    <row r="138" spans="1:1">
      <c r="A138" s="44"/>
    </row>
    <row r="139" spans="1:1">
      <c r="A139" s="44"/>
    </row>
    <row r="140" spans="1:1">
      <c r="A140" s="44"/>
    </row>
    <row r="141" spans="1:1">
      <c r="A141" s="44"/>
    </row>
    <row r="142" spans="1:1">
      <c r="A142" s="44"/>
    </row>
    <row r="143" spans="1:1">
      <c r="A143" s="44"/>
    </row>
    <row r="144" spans="1:1">
      <c r="A144" s="44"/>
    </row>
    <row r="145" spans="1:1">
      <c r="A145" s="44"/>
    </row>
    <row r="146" spans="1:1">
      <c r="A146" s="44"/>
    </row>
    <row r="147" spans="1:1">
      <c r="A147" s="44"/>
    </row>
    <row r="148" spans="1:1">
      <c r="A148" s="44"/>
    </row>
    <row r="149" spans="1:1">
      <c r="A149" s="44"/>
    </row>
    <row r="150" spans="1:1">
      <c r="A150" s="44"/>
    </row>
    <row r="151" spans="1:1">
      <c r="A151" s="44"/>
    </row>
    <row r="152" spans="1:1">
      <c r="A152" s="44"/>
    </row>
    <row r="153" spans="1:1">
      <c r="A153" s="44"/>
    </row>
    <row r="154" spans="1:1">
      <c r="A154" s="44"/>
    </row>
    <row r="155" spans="1:1">
      <c r="A155" s="44"/>
    </row>
    <row r="156" spans="1:1">
      <c r="A156" s="44"/>
    </row>
    <row r="157" spans="1:1">
      <c r="A157" s="44"/>
    </row>
    <row r="158" spans="1:1">
      <c r="A158" s="44"/>
    </row>
    <row r="159" spans="1:1">
      <c r="A159" s="44"/>
    </row>
    <row r="160" spans="1:1">
      <c r="A160" s="44"/>
    </row>
    <row r="161" spans="1:1">
      <c r="A161" s="44"/>
    </row>
    <row r="162" spans="1:1">
      <c r="A162" s="44"/>
    </row>
    <row r="163" spans="1:1">
      <c r="A163" s="44"/>
    </row>
    <row r="164" spans="1:1">
      <c r="A164" s="44"/>
    </row>
    <row r="165" spans="1:1">
      <c r="A165" s="44"/>
    </row>
    <row r="166" spans="1:1">
      <c r="A166" s="44"/>
    </row>
    <row r="167" spans="1:1">
      <c r="A167" s="44"/>
    </row>
    <row r="168" spans="1:1">
      <c r="A168" s="44"/>
    </row>
    <row r="169" spans="1:1">
      <c r="A169" s="44"/>
    </row>
    <row r="170" spans="1:1">
      <c r="A170" s="44"/>
    </row>
    <row r="171" spans="1:1">
      <c r="A171" s="44"/>
    </row>
    <row r="172" spans="1:1">
      <c r="A172" s="44"/>
    </row>
    <row r="173" spans="1:1">
      <c r="A173" s="44"/>
    </row>
    <row r="174" spans="1:1">
      <c r="A174" s="44"/>
    </row>
    <row r="175" spans="1:1">
      <c r="A175" s="44"/>
    </row>
    <row r="176" spans="1:1">
      <c r="A176" s="44"/>
    </row>
    <row r="177" spans="1:1">
      <c r="A177" s="44"/>
    </row>
    <row r="178" spans="1:1">
      <c r="A178" s="44"/>
    </row>
    <row r="179" spans="1:1">
      <c r="A179" s="44"/>
    </row>
    <row r="180" spans="1:1">
      <c r="A180" s="44"/>
    </row>
    <row r="181" spans="1:1">
      <c r="A181" s="44"/>
    </row>
    <row r="182" spans="1:1">
      <c r="A182" s="44"/>
    </row>
    <row r="183" spans="1:1">
      <c r="A183" s="44"/>
    </row>
    <row r="184" spans="1:1">
      <c r="A184" s="44"/>
    </row>
    <row r="185" spans="1:1">
      <c r="A185" s="44"/>
    </row>
    <row r="186" spans="1:1">
      <c r="A186" s="44"/>
    </row>
    <row r="187" spans="1:1">
      <c r="A187" s="44"/>
    </row>
    <row r="188" spans="1:1">
      <c r="A188" s="44"/>
    </row>
    <row r="189" spans="1:1">
      <c r="A189" s="44"/>
    </row>
    <row r="190" spans="1:1">
      <c r="A190" s="44"/>
    </row>
    <row r="191" spans="1:1">
      <c r="A191" s="44"/>
    </row>
    <row r="192" spans="1:1">
      <c r="A192" s="44"/>
    </row>
    <row r="193" spans="1:1">
      <c r="A193" s="44"/>
    </row>
    <row r="194" spans="1:1">
      <c r="A194" s="44"/>
    </row>
    <row r="195" spans="1:1">
      <c r="A195" s="44"/>
    </row>
    <row r="196" spans="1:1">
      <c r="A196" s="44"/>
    </row>
    <row r="197" spans="1:1">
      <c r="A197" s="44"/>
    </row>
    <row r="198" spans="1:1">
      <c r="A198" s="44"/>
    </row>
    <row r="199" spans="1:1">
      <c r="A199" s="44"/>
    </row>
    <row r="200" spans="1:1">
      <c r="A200" s="44"/>
    </row>
    <row r="201" spans="1:1">
      <c r="A201" s="44"/>
    </row>
    <row r="202" spans="1:1">
      <c r="A202" s="44"/>
    </row>
    <row r="203" spans="1:1">
      <c r="A203" s="44"/>
    </row>
    <row r="204" spans="1:1">
      <c r="A204" s="44"/>
    </row>
  </sheetData>
  <mergeCells count="7">
    <mergeCell ref="B3:D3"/>
    <mergeCell ref="E3:H3"/>
    <mergeCell ref="D17:F17"/>
    <mergeCell ref="D18:F18"/>
    <mergeCell ref="B5:C5"/>
    <mergeCell ref="B8:C8"/>
    <mergeCell ref="B11:C11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zoomScaleNormal="100" zoomScaleSheetLayoutView="100" workbookViewId="0">
      <selection activeCell="A22" sqref="A22:B22"/>
    </sheetView>
  </sheetViews>
  <sheetFormatPr defaultRowHeight="15"/>
  <cols>
    <col min="1" max="1" width="43" customWidth="1"/>
    <col min="2" max="2" width="38.85546875" customWidth="1"/>
    <col min="3" max="3" width="19.5703125" customWidth="1"/>
    <col min="4" max="4" width="19.42578125" customWidth="1"/>
    <col min="5" max="5" width="16.140625" customWidth="1"/>
    <col min="6" max="6" width="15" customWidth="1"/>
  </cols>
  <sheetData>
    <row r="1" spans="1:6" ht="90.75" customHeight="1">
      <c r="A1" s="221" t="s">
        <v>506</v>
      </c>
      <c r="B1" s="222" t="s">
        <v>486</v>
      </c>
      <c r="C1" s="392" t="s">
        <v>75</v>
      </c>
      <c r="D1" s="393"/>
    </row>
    <row r="2" spans="1:6" ht="28.5" customHeight="1">
      <c r="A2" s="394"/>
      <c r="B2" s="394"/>
      <c r="C2" s="134" t="s">
        <v>73</v>
      </c>
      <c r="D2" s="134" t="s">
        <v>74</v>
      </c>
    </row>
    <row r="3" spans="1:6" ht="25.5" customHeight="1">
      <c r="A3" s="398" t="s">
        <v>111</v>
      </c>
      <c r="B3" s="398"/>
      <c r="C3" s="362">
        <v>31276026.829999998</v>
      </c>
      <c r="D3" s="354">
        <f>C25</f>
        <v>30670283.050000004</v>
      </c>
      <c r="E3" s="135"/>
      <c r="F3" s="225"/>
    </row>
    <row r="4" spans="1:6" ht="25.5" customHeight="1">
      <c r="A4" s="398" t="s">
        <v>112</v>
      </c>
      <c r="B4" s="398"/>
      <c r="C4" s="354">
        <f>SUM(C5:C14)</f>
        <v>10198467.199999999</v>
      </c>
      <c r="D4" s="354">
        <f>SUM(D5:D14)</f>
        <v>12092787.76</v>
      </c>
      <c r="E4" s="226"/>
      <c r="F4" s="227"/>
    </row>
    <row r="5" spans="1:6" ht="25.5" customHeight="1">
      <c r="A5" s="397" t="s">
        <v>113</v>
      </c>
      <c r="B5" s="397"/>
      <c r="C5" s="358">
        <v>0</v>
      </c>
      <c r="D5" s="358">
        <v>0</v>
      </c>
      <c r="E5" s="228"/>
      <c r="F5" s="228"/>
    </row>
    <row r="6" spans="1:6" ht="25.5" customHeight="1">
      <c r="A6" s="397" t="s">
        <v>114</v>
      </c>
      <c r="B6" s="397"/>
      <c r="C6" s="358">
        <v>10099309.34</v>
      </c>
      <c r="D6" s="358">
        <v>11875197.92</v>
      </c>
      <c r="E6" s="223"/>
      <c r="F6" s="224"/>
    </row>
    <row r="7" spans="1:6" ht="25.5" customHeight="1">
      <c r="A7" s="397" t="s">
        <v>115</v>
      </c>
      <c r="B7" s="397"/>
      <c r="C7" s="358">
        <v>13044.74</v>
      </c>
      <c r="D7" s="358">
        <v>106680.14</v>
      </c>
    </row>
    <row r="8" spans="1:6" ht="25.5" customHeight="1">
      <c r="A8" s="397" t="s">
        <v>116</v>
      </c>
      <c r="B8" s="397"/>
      <c r="C8" s="358">
        <v>0</v>
      </c>
      <c r="D8" s="358">
        <v>110909.7</v>
      </c>
    </row>
    <row r="9" spans="1:6" ht="25.5" customHeight="1">
      <c r="A9" s="397" t="s">
        <v>117</v>
      </c>
      <c r="B9" s="397"/>
      <c r="C9" s="358">
        <v>0</v>
      </c>
      <c r="D9" s="358">
        <v>0</v>
      </c>
    </row>
    <row r="10" spans="1:6" ht="25.5" customHeight="1">
      <c r="A10" s="375" t="s">
        <v>118</v>
      </c>
      <c r="B10" s="376"/>
      <c r="C10" s="358">
        <v>86113.12</v>
      </c>
      <c r="D10" s="358">
        <v>0</v>
      </c>
    </row>
    <row r="11" spans="1:6" ht="25.5" customHeight="1">
      <c r="A11" s="397" t="s">
        <v>119</v>
      </c>
      <c r="B11" s="397"/>
      <c r="C11" s="358">
        <v>0</v>
      </c>
      <c r="D11" s="358">
        <v>0</v>
      </c>
    </row>
    <row r="12" spans="1:6" ht="25.5" customHeight="1">
      <c r="A12" s="397" t="s">
        <v>120</v>
      </c>
      <c r="B12" s="397"/>
      <c r="C12" s="358">
        <v>0</v>
      </c>
      <c r="D12" s="358">
        <v>0</v>
      </c>
    </row>
    <row r="13" spans="1:6" ht="25.5" customHeight="1">
      <c r="A13" s="397" t="s">
        <v>121</v>
      </c>
      <c r="B13" s="397"/>
      <c r="C13" s="358">
        <v>0</v>
      </c>
      <c r="D13" s="358">
        <v>0</v>
      </c>
    </row>
    <row r="14" spans="1:6" ht="25.5" customHeight="1">
      <c r="A14" s="397" t="s">
        <v>122</v>
      </c>
      <c r="B14" s="397"/>
      <c r="C14" s="358">
        <v>0</v>
      </c>
      <c r="D14" s="358">
        <v>0</v>
      </c>
    </row>
    <row r="15" spans="1:6" ht="25.5" customHeight="1">
      <c r="A15" s="398" t="s">
        <v>123</v>
      </c>
      <c r="B15" s="398"/>
      <c r="C15" s="354">
        <f>SUM(C16:C24)</f>
        <v>10804210.979999999</v>
      </c>
      <c r="D15" s="354">
        <f>SUM(D16:D24)</f>
        <v>11199299.959999999</v>
      </c>
    </row>
    <row r="16" spans="1:6" ht="25.5" customHeight="1">
      <c r="A16" s="397" t="s">
        <v>124</v>
      </c>
      <c r="B16" s="397"/>
      <c r="C16" s="358">
        <v>10388910.279999999</v>
      </c>
      <c r="D16" s="358">
        <v>10692259.699999999</v>
      </c>
    </row>
    <row r="17" spans="1:6" ht="25.5" customHeight="1">
      <c r="A17" s="397" t="s">
        <v>125</v>
      </c>
      <c r="B17" s="397"/>
      <c r="C17" s="358">
        <v>329047.67</v>
      </c>
      <c r="D17" s="358">
        <v>396021.46</v>
      </c>
    </row>
    <row r="18" spans="1:6" ht="25.5" customHeight="1">
      <c r="A18" s="397" t="s">
        <v>126</v>
      </c>
      <c r="B18" s="397"/>
      <c r="C18" s="358">
        <v>139.91</v>
      </c>
      <c r="D18" s="358">
        <v>109.1</v>
      </c>
    </row>
    <row r="19" spans="1:6" ht="25.5" customHeight="1">
      <c r="A19" s="397" t="s">
        <v>127</v>
      </c>
      <c r="B19" s="397"/>
      <c r="C19" s="358">
        <v>0</v>
      </c>
      <c r="D19" s="358">
        <v>110909.7</v>
      </c>
    </row>
    <row r="20" spans="1:6" ht="25.5" customHeight="1">
      <c r="A20" s="397" t="s">
        <v>128</v>
      </c>
      <c r="B20" s="397"/>
      <c r="C20" s="358">
        <v>86113.12</v>
      </c>
      <c r="D20" s="358">
        <v>0</v>
      </c>
      <c r="E20" s="22" t="s">
        <v>157</v>
      </c>
      <c r="F20" s="8" t="s">
        <v>461</v>
      </c>
    </row>
    <row r="21" spans="1:6" ht="25.5" customHeight="1">
      <c r="A21" s="375" t="s">
        <v>129</v>
      </c>
      <c r="B21" s="376"/>
      <c r="C21" s="358">
        <v>0</v>
      </c>
      <c r="D21" s="358">
        <v>0</v>
      </c>
      <c r="E21" s="23" t="s">
        <v>159</v>
      </c>
      <c r="F21" s="24" t="s">
        <v>160</v>
      </c>
    </row>
    <row r="22" spans="1:6" ht="25.5" customHeight="1">
      <c r="A22" s="391" t="s">
        <v>130</v>
      </c>
      <c r="B22" s="391"/>
      <c r="C22" s="358">
        <v>0</v>
      </c>
      <c r="D22" s="358">
        <v>0</v>
      </c>
      <c r="E22" s="25">
        <f>' Bilans zał.5 Rozp.'!F4</f>
        <v>30670283.050000001</v>
      </c>
      <c r="F22" s="25">
        <f>C25-E22</f>
        <v>0</v>
      </c>
    </row>
    <row r="23" spans="1:6" ht="25.5" customHeight="1">
      <c r="A23" s="391" t="s">
        <v>131</v>
      </c>
      <c r="B23" s="391"/>
      <c r="C23" s="358">
        <v>0</v>
      </c>
      <c r="D23" s="358">
        <v>0</v>
      </c>
      <c r="E23" s="189">
        <f>' Bilans zał.5 Rozp.'!G4</f>
        <v>31563770.850000001</v>
      </c>
      <c r="F23" s="190">
        <f>D25-E23</f>
        <v>0</v>
      </c>
    </row>
    <row r="24" spans="1:6" ht="25.5" customHeight="1">
      <c r="A24" s="391" t="s">
        <v>132</v>
      </c>
      <c r="B24" s="391"/>
      <c r="C24" s="358">
        <v>0</v>
      </c>
      <c r="D24" s="358">
        <v>0</v>
      </c>
    </row>
    <row r="25" spans="1:6" ht="25.5" customHeight="1">
      <c r="A25" s="395" t="s">
        <v>133</v>
      </c>
      <c r="B25" s="395"/>
      <c r="C25" s="364">
        <f>C3+C4-C15</f>
        <v>30670283.050000004</v>
      </c>
      <c r="D25" s="364">
        <f>D3+D4-D15</f>
        <v>31563770.850000001</v>
      </c>
      <c r="E25" s="22" t="s">
        <v>157</v>
      </c>
      <c r="F25" s="8" t="s">
        <v>462</v>
      </c>
    </row>
    <row r="26" spans="1:6" ht="25.5" customHeight="1">
      <c r="A26" s="395" t="s">
        <v>134</v>
      </c>
      <c r="B26" s="395"/>
      <c r="C26" s="364">
        <f>SUM(C27:C29)</f>
        <v>-10692368.799999999</v>
      </c>
      <c r="D26" s="364">
        <f>SUM(D27:D29)</f>
        <v>-12401722.35</v>
      </c>
      <c r="E26" s="23" t="s">
        <v>159</v>
      </c>
      <c r="F26" s="24" t="s">
        <v>160</v>
      </c>
    </row>
    <row r="27" spans="1:6" ht="25.5" customHeight="1">
      <c r="A27" s="391" t="s">
        <v>46</v>
      </c>
      <c r="B27" s="391"/>
      <c r="C27" s="358">
        <v>0</v>
      </c>
      <c r="D27" s="358">
        <v>0</v>
      </c>
      <c r="E27" s="25">
        <f>' Bilans zał.5 Rozp.'!F5+' Bilans zał.5 Rozp.'!F8</f>
        <v>-10692368.799999999</v>
      </c>
      <c r="F27" s="25">
        <f>C26-E27</f>
        <v>0</v>
      </c>
    </row>
    <row r="28" spans="1:6" ht="25.5" customHeight="1">
      <c r="A28" s="391" t="s">
        <v>47</v>
      </c>
      <c r="B28" s="391"/>
      <c r="C28" s="358">
        <v>-10692259.699999999</v>
      </c>
      <c r="D28" s="358">
        <v>-12401544.060000001</v>
      </c>
      <c r="E28" s="189">
        <f>' Bilans zał.5 Rozp.'!G5+' Bilans zał.5 Rozp.'!G8</f>
        <v>-12401722.35</v>
      </c>
      <c r="F28" s="190">
        <f>D26-E28</f>
        <v>0</v>
      </c>
    </row>
    <row r="29" spans="1:6" ht="25.5" customHeight="1">
      <c r="A29" s="399" t="s">
        <v>135</v>
      </c>
      <c r="B29" s="399"/>
      <c r="C29" s="358">
        <v>-109.1</v>
      </c>
      <c r="D29" s="358">
        <v>-178.29</v>
      </c>
    </row>
    <row r="30" spans="1:6" ht="25.5" customHeight="1">
      <c r="A30" s="395" t="s">
        <v>136</v>
      </c>
      <c r="B30" s="395"/>
      <c r="C30" s="354">
        <f>C25+C26</f>
        <v>19977914.250000007</v>
      </c>
      <c r="D30" s="354">
        <f>D25+D26</f>
        <v>19162048.5</v>
      </c>
      <c r="E30" s="22" t="s">
        <v>157</v>
      </c>
      <c r="F30" s="8" t="s">
        <v>463</v>
      </c>
    </row>
    <row r="31" spans="1:6">
      <c r="A31" s="123"/>
      <c r="B31" s="123"/>
      <c r="C31" s="123"/>
      <c r="D31" s="123"/>
      <c r="E31" s="23" t="s">
        <v>159</v>
      </c>
      <c r="F31" s="24" t="s">
        <v>160</v>
      </c>
    </row>
    <row r="32" spans="1:6">
      <c r="A32" s="123"/>
      <c r="B32" s="123"/>
      <c r="C32" s="123"/>
      <c r="D32" s="123"/>
      <c r="E32" s="25">
        <f>' Bilans zał.5 Rozp.'!F3</f>
        <v>19977914.25</v>
      </c>
      <c r="F32" s="25">
        <f>C30-E32</f>
        <v>0</v>
      </c>
    </row>
    <row r="33" spans="1:6">
      <c r="A33" s="123"/>
      <c r="B33" s="123"/>
      <c r="C33" s="123"/>
      <c r="D33" s="123"/>
      <c r="E33" s="189">
        <f>' Bilans zał.5 Rozp.'!G3</f>
        <v>19162048.5</v>
      </c>
      <c r="F33" s="190">
        <f>D30-E33</f>
        <v>0</v>
      </c>
    </row>
    <row r="34" spans="1:6">
      <c r="A34" s="123"/>
      <c r="B34" s="123"/>
      <c r="C34" s="123"/>
      <c r="D34" s="123"/>
    </row>
    <row r="35" spans="1:6">
      <c r="A35" s="123"/>
      <c r="B35" s="123"/>
      <c r="C35" s="123"/>
      <c r="D35" s="123"/>
    </row>
    <row r="36" spans="1:6">
      <c r="A36" s="132" t="s">
        <v>66</v>
      </c>
      <c r="B36" s="367" t="s">
        <v>68</v>
      </c>
      <c r="C36" s="367"/>
      <c r="D36" s="132" t="s">
        <v>70</v>
      </c>
    </row>
    <row r="37" spans="1:6">
      <c r="A37" s="133" t="s">
        <v>67</v>
      </c>
      <c r="B37" s="368" t="s">
        <v>69</v>
      </c>
      <c r="C37" s="368"/>
      <c r="D37" s="133" t="s">
        <v>71</v>
      </c>
    </row>
  </sheetData>
  <sheetProtection password="CB4A" sheet="1" objects="1" scenarios="1"/>
  <mergeCells count="32">
    <mergeCell ref="B36:C36"/>
    <mergeCell ref="B37:C37"/>
    <mergeCell ref="A30:B30"/>
    <mergeCell ref="A25:B25"/>
    <mergeCell ref="A26:B26"/>
    <mergeCell ref="A27:B27"/>
    <mergeCell ref="A28:B28"/>
    <mergeCell ref="A29:B29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C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5"/>
  <sheetViews>
    <sheetView view="pageBreakPreview" topLeftCell="A46" zoomScaleNormal="100" zoomScaleSheetLayoutView="100" workbookViewId="0">
      <selection activeCell="L72" sqref="L72"/>
    </sheetView>
  </sheetViews>
  <sheetFormatPr defaultColWidth="9.140625" defaultRowHeight="11.25"/>
  <cols>
    <col min="1" max="1" width="9.140625" style="146"/>
    <col min="2" max="2" width="98.28515625" style="6" customWidth="1"/>
    <col min="3" max="16384" width="9.140625" style="2"/>
  </cols>
  <sheetData>
    <row r="1" spans="1:4" ht="15.75">
      <c r="A1" s="401" t="s">
        <v>137</v>
      </c>
      <c r="B1" s="401"/>
      <c r="C1" s="173"/>
      <c r="D1" s="173"/>
    </row>
    <row r="2" spans="1:4">
      <c r="B2" s="1"/>
    </row>
    <row r="3" spans="1:4" ht="15" customHeight="1">
      <c r="A3" s="400" t="s">
        <v>385</v>
      </c>
      <c r="B3" s="400"/>
    </row>
    <row r="4" spans="1:4">
      <c r="B4" s="1"/>
    </row>
    <row r="5" spans="1:4" ht="24" customHeight="1">
      <c r="A5" s="150" t="s">
        <v>336</v>
      </c>
      <c r="B5" s="122"/>
    </row>
    <row r="6" spans="1:4" ht="15" customHeight="1">
      <c r="A6" s="147" t="s">
        <v>321</v>
      </c>
      <c r="B6" s="352" t="s">
        <v>282</v>
      </c>
    </row>
    <row r="7" spans="1:4" ht="15" customHeight="1">
      <c r="A7" s="174" t="s">
        <v>344</v>
      </c>
      <c r="B7" s="352" t="s">
        <v>283</v>
      </c>
    </row>
    <row r="8" spans="1:4" ht="15" customHeight="1">
      <c r="A8" s="174" t="s">
        <v>345</v>
      </c>
      <c r="B8" s="352" t="s">
        <v>284</v>
      </c>
    </row>
    <row r="9" spans="1:4" ht="15" customHeight="1">
      <c r="A9" s="174" t="s">
        <v>346</v>
      </c>
      <c r="B9" s="352" t="s">
        <v>285</v>
      </c>
    </row>
    <row r="10" spans="1:4" ht="15" customHeight="1">
      <c r="A10" s="174" t="s">
        <v>186</v>
      </c>
      <c r="B10" s="352" t="s">
        <v>286</v>
      </c>
    </row>
    <row r="11" spans="1:4" ht="24.95" customHeight="1">
      <c r="A11" s="174" t="s">
        <v>187</v>
      </c>
      <c r="B11" s="352" t="s">
        <v>287</v>
      </c>
    </row>
    <row r="12" spans="1:4" ht="15" customHeight="1">
      <c r="A12" s="174" t="s">
        <v>189</v>
      </c>
      <c r="B12" s="352" t="s">
        <v>310</v>
      </c>
    </row>
    <row r="13" spans="1:4" ht="15" customHeight="1">
      <c r="A13" s="174" t="s">
        <v>261</v>
      </c>
      <c r="B13" s="353" t="s">
        <v>279</v>
      </c>
    </row>
    <row r="14" spans="1:4">
      <c r="B14" s="151"/>
    </row>
    <row r="15" spans="1:4" ht="15.75">
      <c r="A15" s="400" t="s">
        <v>384</v>
      </c>
      <c r="B15" s="400"/>
    </row>
    <row r="16" spans="1:4">
      <c r="B16" s="152"/>
    </row>
    <row r="17" spans="1:2" ht="24" customHeight="1">
      <c r="A17" s="150" t="s">
        <v>336</v>
      </c>
      <c r="B17" s="122"/>
    </row>
    <row r="18" spans="1:2" s="144" customFormat="1" ht="45" customHeight="1">
      <c r="A18" s="147" t="s">
        <v>321</v>
      </c>
      <c r="B18" s="179"/>
    </row>
    <row r="19" spans="1:2" s="3" customFormat="1">
      <c r="A19" s="148"/>
      <c r="B19" s="153" t="s">
        <v>470</v>
      </c>
    </row>
    <row r="20" spans="1:2" s="3" customFormat="1">
      <c r="A20" s="149" t="s">
        <v>344</v>
      </c>
      <c r="B20" s="176"/>
    </row>
    <row r="21" spans="1:2" s="3" customFormat="1">
      <c r="A21" s="148"/>
      <c r="B21" s="154" t="s">
        <v>250</v>
      </c>
    </row>
    <row r="22" spans="1:2" s="3" customFormat="1" ht="11.25" customHeight="1">
      <c r="A22" s="149" t="s">
        <v>345</v>
      </c>
      <c r="B22" s="180"/>
    </row>
    <row r="23" spans="1:2" s="3" customFormat="1">
      <c r="A23" s="148"/>
      <c r="B23" s="154" t="s">
        <v>252</v>
      </c>
    </row>
    <row r="24" spans="1:2" s="3" customFormat="1" ht="11.25" customHeight="1">
      <c r="A24" s="149" t="s">
        <v>346</v>
      </c>
      <c r="B24" s="180"/>
    </row>
    <row r="25" spans="1:2" s="3" customFormat="1">
      <c r="A25" s="148"/>
      <c r="B25" s="154" t="s">
        <v>139</v>
      </c>
    </row>
    <row r="26" spans="1:2" s="145" customFormat="1" ht="24.95" customHeight="1">
      <c r="A26" s="164" t="s">
        <v>347</v>
      </c>
      <c r="B26" s="177"/>
    </row>
    <row r="27" spans="1:2" s="3" customFormat="1" ht="22.5">
      <c r="A27" s="148"/>
      <c r="B27" s="154" t="s">
        <v>354</v>
      </c>
    </row>
    <row r="28" spans="1:2" s="3" customFormat="1">
      <c r="A28" s="149" t="s">
        <v>348</v>
      </c>
      <c r="B28" s="176"/>
    </row>
    <row r="29" spans="1:2" s="3" customFormat="1">
      <c r="A29" s="165"/>
      <c r="B29" s="155" t="s">
        <v>373</v>
      </c>
    </row>
    <row r="30" spans="1:2" s="3" customFormat="1">
      <c r="A30" s="148"/>
      <c r="B30" s="155" t="s">
        <v>374</v>
      </c>
    </row>
    <row r="31" spans="1:2" s="3" customFormat="1" ht="35.1" customHeight="1">
      <c r="A31" s="149" t="s">
        <v>349</v>
      </c>
      <c r="B31" s="177"/>
    </row>
    <row r="32" spans="1:2" s="3" customFormat="1">
      <c r="A32" s="148"/>
      <c r="B32" s="156" t="s">
        <v>335</v>
      </c>
    </row>
    <row r="33" spans="1:2" s="3" customFormat="1" ht="24.95" customHeight="1">
      <c r="A33" s="149" t="s">
        <v>350</v>
      </c>
      <c r="B33" s="178"/>
    </row>
    <row r="34" spans="1:2" s="3" customFormat="1">
      <c r="A34" s="148"/>
      <c r="B34" s="157" t="s">
        <v>338</v>
      </c>
    </row>
    <row r="35" spans="1:2" s="145" customFormat="1" ht="60" customHeight="1">
      <c r="A35" s="164" t="s">
        <v>351</v>
      </c>
      <c r="B35" s="181"/>
    </row>
    <row r="36" spans="1:2" s="3" customFormat="1">
      <c r="A36" s="148"/>
      <c r="B36" s="155" t="s">
        <v>255</v>
      </c>
    </row>
    <row r="37" spans="1:2" s="3" customFormat="1" ht="35.1" customHeight="1">
      <c r="A37" s="149" t="s">
        <v>352</v>
      </c>
      <c r="B37" s="177"/>
    </row>
    <row r="38" spans="1:2" s="3" customFormat="1" ht="23.25" customHeight="1">
      <c r="A38" s="148"/>
      <c r="B38" s="158" t="s">
        <v>303</v>
      </c>
    </row>
    <row r="39" spans="1:2" s="3" customFormat="1" ht="23.25" customHeight="1">
      <c r="A39" s="149" t="s">
        <v>353</v>
      </c>
      <c r="B39" s="176"/>
    </row>
    <row r="40" spans="1:2" s="3" customFormat="1">
      <c r="A40" s="148"/>
      <c r="B40" s="159" t="s">
        <v>361</v>
      </c>
    </row>
    <row r="41" spans="1:2" s="3" customFormat="1" ht="24.75" customHeight="1">
      <c r="A41" s="149" t="s">
        <v>355</v>
      </c>
      <c r="B41" s="182"/>
    </row>
    <row r="42" spans="1:2" s="3" customFormat="1">
      <c r="A42" s="148"/>
      <c r="B42" s="155" t="s">
        <v>142</v>
      </c>
    </row>
    <row r="43" spans="1:2" s="3" customFormat="1">
      <c r="A43" s="149" t="s">
        <v>356</v>
      </c>
      <c r="B43" s="183"/>
    </row>
    <row r="44" spans="1:2" s="3" customFormat="1">
      <c r="A44" s="148"/>
      <c r="B44" s="160" t="s">
        <v>262</v>
      </c>
    </row>
    <row r="45" spans="1:2" s="3" customFormat="1">
      <c r="A45" s="148"/>
      <c r="B45" s="156" t="s">
        <v>304</v>
      </c>
    </row>
    <row r="46" spans="1:2" s="3" customFormat="1" ht="11.25" customHeight="1">
      <c r="A46" s="149" t="s">
        <v>357</v>
      </c>
      <c r="B46" s="184"/>
    </row>
    <row r="47" spans="1:2" s="3" customFormat="1">
      <c r="A47" s="148"/>
      <c r="B47" s="93" t="s">
        <v>267</v>
      </c>
    </row>
    <row r="48" spans="1:2" s="3" customFormat="1">
      <c r="A48" s="149" t="s">
        <v>358</v>
      </c>
      <c r="B48" s="176"/>
    </row>
    <row r="49" spans="1:2" s="3" customFormat="1">
      <c r="A49" s="148"/>
      <c r="B49" s="93" t="s">
        <v>270</v>
      </c>
    </row>
    <row r="50" spans="1:2" s="3" customFormat="1">
      <c r="A50" s="149" t="s">
        <v>359</v>
      </c>
      <c r="B50" s="176"/>
    </row>
    <row r="51" spans="1:2" s="3" customFormat="1">
      <c r="A51" s="148"/>
      <c r="B51" s="93" t="s">
        <v>279</v>
      </c>
    </row>
    <row r="52" spans="1:2" s="3" customFormat="1">
      <c r="A52" s="149" t="s">
        <v>360</v>
      </c>
      <c r="B52" s="176"/>
    </row>
    <row r="53" spans="1:2" s="3" customFormat="1">
      <c r="A53" s="148"/>
      <c r="B53" s="161" t="s">
        <v>230</v>
      </c>
    </row>
    <row r="54" spans="1:2" s="3" customFormat="1" ht="24.95" customHeight="1">
      <c r="A54" s="149" t="s">
        <v>367</v>
      </c>
      <c r="B54" s="178"/>
    </row>
    <row r="55" spans="1:2" s="3" customFormat="1">
      <c r="A55" s="148"/>
      <c r="B55" s="162" t="s">
        <v>275</v>
      </c>
    </row>
    <row r="56" spans="1:2" s="3" customFormat="1" ht="11.25" customHeight="1">
      <c r="A56" s="149" t="s">
        <v>368</v>
      </c>
      <c r="B56" s="175"/>
    </row>
    <row r="57" spans="1:2" s="3" customFormat="1" ht="21" customHeight="1">
      <c r="A57" s="148"/>
      <c r="B57" s="163" t="s">
        <v>277</v>
      </c>
    </row>
    <row r="58" spans="1:2" s="3" customFormat="1" ht="21" customHeight="1">
      <c r="A58" s="149" t="s">
        <v>369</v>
      </c>
      <c r="B58" s="175"/>
    </row>
    <row r="59" spans="1:2" s="3" customFormat="1" ht="33.75">
      <c r="A59" s="148"/>
      <c r="B59" s="93" t="s">
        <v>278</v>
      </c>
    </row>
    <row r="60" spans="1:2" s="3" customFormat="1">
      <c r="A60" s="149" t="s">
        <v>370</v>
      </c>
      <c r="B60" s="176"/>
    </row>
    <row r="61" spans="1:2" s="3" customFormat="1">
      <c r="A61" s="148"/>
      <c r="B61" s="154" t="s">
        <v>279</v>
      </c>
    </row>
    <row r="62" spans="1:2" s="3" customFormat="1" ht="24.95" customHeight="1">
      <c r="A62" s="149">
        <v>3</v>
      </c>
      <c r="B62" s="177"/>
    </row>
    <row r="63" spans="1:2" s="3" customFormat="1" ht="22.5" customHeight="1">
      <c r="A63" s="148"/>
      <c r="B63" s="158" t="s">
        <v>280</v>
      </c>
    </row>
    <row r="65" spans="1:8" ht="12.75">
      <c r="A65" s="203" t="s">
        <v>450</v>
      </c>
      <c r="B65" s="125" t="s">
        <v>449</v>
      </c>
      <c r="C65" s="125"/>
      <c r="D65" s="125"/>
      <c r="E65" s="125"/>
      <c r="F65" s="125"/>
      <c r="G65" s="125"/>
      <c r="H65" s="125"/>
    </row>
    <row r="67" spans="1:8" ht="24" customHeight="1">
      <c r="A67" s="150"/>
      <c r="B67" s="122"/>
    </row>
    <row r="68" spans="1:8" ht="15" customHeight="1">
      <c r="A68" s="147" t="s">
        <v>321</v>
      </c>
      <c r="B68" s="158"/>
    </row>
    <row r="69" spans="1:8" s="53" customFormat="1" ht="15" customHeight="1">
      <c r="A69" s="218"/>
      <c r="B69" s="158" t="s">
        <v>464</v>
      </c>
    </row>
    <row r="70" spans="1:8" ht="15" customHeight="1">
      <c r="A70" s="174" t="s">
        <v>344</v>
      </c>
      <c r="B70" s="158"/>
    </row>
    <row r="71" spans="1:8" ht="15" customHeight="1">
      <c r="A71" s="219"/>
      <c r="B71" s="158" t="s">
        <v>465</v>
      </c>
    </row>
    <row r="72" spans="1:8" ht="15" customHeight="1">
      <c r="A72" s="174" t="s">
        <v>345</v>
      </c>
      <c r="B72" s="158"/>
    </row>
    <row r="73" spans="1:8" ht="30.75" customHeight="1">
      <c r="A73" s="219"/>
      <c r="B73" s="158" t="s">
        <v>466</v>
      </c>
    </row>
    <row r="74" spans="1:8" ht="15" customHeight="1">
      <c r="A74" s="174" t="s">
        <v>346</v>
      </c>
      <c r="B74" s="158"/>
    </row>
    <row r="75" spans="1:8" ht="15" customHeight="1">
      <c r="A75" s="219"/>
      <c r="B75" s="158" t="s">
        <v>275</v>
      </c>
    </row>
  </sheetData>
  <sheetProtection password="CB4A" sheet="1" objects="1" scenarios="1"/>
  <mergeCells count="3">
    <mergeCell ref="A3:B3"/>
    <mergeCell ref="A1:B1"/>
    <mergeCell ref="A15:B15"/>
  </mergeCells>
  <pageMargins left="0.74803149606299213" right="0.74803149606299213" top="0.39370078740157483" bottom="0.39370078740157483" header="0.51181102362204722" footer="0.51181102362204722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0"/>
  <sheetViews>
    <sheetView view="pageBreakPreview" topLeftCell="A10" zoomScaleNormal="100" zoomScaleSheetLayoutView="100" workbookViewId="0">
      <selection activeCell="B20" sqref="B20"/>
    </sheetView>
  </sheetViews>
  <sheetFormatPr defaultRowHeight="15"/>
  <cols>
    <col min="1" max="1" width="9.7109375" customWidth="1"/>
    <col min="2" max="2" width="100.7109375" customWidth="1"/>
  </cols>
  <sheetData>
    <row r="1" spans="1:2">
      <c r="A1" s="402" t="s">
        <v>305</v>
      </c>
      <c r="B1" s="402"/>
    </row>
    <row r="2" spans="1:2">
      <c r="A2" s="123"/>
      <c r="B2" s="123"/>
    </row>
    <row r="3" spans="1:2">
      <c r="A3" s="124" t="s">
        <v>236</v>
      </c>
      <c r="B3" s="125" t="s">
        <v>281</v>
      </c>
    </row>
    <row r="4" spans="1:2" ht="24.95" customHeight="1"/>
    <row r="5" spans="1:2" ht="24.75" customHeight="1">
      <c r="A5" s="78" t="s">
        <v>321</v>
      </c>
      <c r="B5" s="91" t="s">
        <v>282</v>
      </c>
    </row>
    <row r="6" spans="1:2" s="323" customFormat="1" ht="36.75" customHeight="1">
      <c r="A6" s="322"/>
      <c r="B6" s="235" t="s">
        <v>487</v>
      </c>
    </row>
    <row r="9" spans="1:2" ht="24.95" customHeight="1">
      <c r="A9" s="78" t="s">
        <v>344</v>
      </c>
      <c r="B9" s="91" t="s">
        <v>283</v>
      </c>
    </row>
    <row r="10" spans="1:2" s="119" customFormat="1" ht="50.1" customHeight="1">
      <c r="A10" s="229"/>
      <c r="B10" s="230" t="s">
        <v>488</v>
      </c>
    </row>
    <row r="13" spans="1:2" ht="24.95" customHeight="1">
      <c r="A13" s="78" t="s">
        <v>345</v>
      </c>
      <c r="B13" s="91" t="s">
        <v>284</v>
      </c>
    </row>
    <row r="14" spans="1:2" ht="50.1" customHeight="1">
      <c r="A14" s="229"/>
      <c r="B14" s="230" t="s">
        <v>488</v>
      </c>
    </row>
    <row r="17" spans="1:2" ht="24.95" customHeight="1">
      <c r="A17" s="78" t="s">
        <v>383</v>
      </c>
      <c r="B17" s="91" t="s">
        <v>285</v>
      </c>
    </row>
    <row r="18" spans="1:2">
      <c r="A18" s="231" t="s">
        <v>147</v>
      </c>
      <c r="B18" s="230"/>
    </row>
    <row r="19" spans="1:2">
      <c r="A19" s="231" t="s">
        <v>147</v>
      </c>
      <c r="B19" s="230"/>
    </row>
    <row r="20" spans="1:2">
      <c r="A20" s="231" t="s">
        <v>147</v>
      </c>
      <c r="B20" s="230"/>
    </row>
    <row r="21" spans="1:2">
      <c r="A21" s="231" t="s">
        <v>147</v>
      </c>
      <c r="B21" s="230"/>
    </row>
    <row r="22" spans="1:2">
      <c r="A22" s="231" t="s">
        <v>147</v>
      </c>
      <c r="B22" s="230"/>
    </row>
    <row r="25" spans="1:2" ht="24.95" customHeight="1">
      <c r="A25" s="78" t="s">
        <v>186</v>
      </c>
      <c r="B25" s="91" t="s">
        <v>286</v>
      </c>
    </row>
    <row r="26" spans="1:2" ht="50.1" customHeight="1">
      <c r="A26" s="229"/>
      <c r="B26" s="230" t="s">
        <v>507</v>
      </c>
    </row>
    <row r="29" spans="1:2" ht="24.95" customHeight="1">
      <c r="A29" s="78" t="s">
        <v>187</v>
      </c>
      <c r="B29" s="91" t="s">
        <v>287</v>
      </c>
    </row>
    <row r="30" spans="1:2" ht="50.1" customHeight="1">
      <c r="A30" s="229"/>
      <c r="B30" s="232" t="s">
        <v>489</v>
      </c>
    </row>
  </sheetData>
  <sheetProtection password="CB4A" sheet="1" objects="1" scenarios="1" formatCells="0" formatRows="0"/>
  <mergeCells count="1">
    <mergeCell ref="A1:B1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B89"/>
  <sheetViews>
    <sheetView view="pageBreakPreview" topLeftCell="A14" zoomScaleNormal="100" zoomScaleSheetLayoutView="100" workbookViewId="0">
      <selection activeCell="B32" sqref="B32"/>
    </sheetView>
  </sheetViews>
  <sheetFormatPr defaultRowHeight="15"/>
  <cols>
    <col min="1" max="1" width="9.7109375" customWidth="1"/>
    <col min="2" max="2" width="100.7109375" customWidth="1"/>
  </cols>
  <sheetData>
    <row r="2" spans="1:2">
      <c r="A2" s="402" t="s">
        <v>386</v>
      </c>
      <c r="B2" s="402"/>
    </row>
    <row r="3" spans="1:2" ht="24.95" customHeight="1"/>
    <row r="4" spans="1:2" ht="24.95" customHeight="1">
      <c r="A4" s="78" t="s">
        <v>387</v>
      </c>
      <c r="B4" s="91" t="s">
        <v>288</v>
      </c>
    </row>
    <row r="5" spans="1:2" s="119" customFormat="1" ht="49.5" customHeight="1">
      <c r="A5" s="229"/>
      <c r="B5" s="233" t="s">
        <v>490</v>
      </c>
    </row>
    <row r="8" spans="1:2" ht="24.95" customHeight="1">
      <c r="A8" s="78" t="s">
        <v>388</v>
      </c>
      <c r="B8" s="91" t="s">
        <v>289</v>
      </c>
    </row>
    <row r="9" spans="1:2" s="119" customFormat="1" ht="50.1" customHeight="1">
      <c r="A9" s="229"/>
      <c r="B9" s="233" t="s">
        <v>490</v>
      </c>
    </row>
    <row r="12" spans="1:2" ht="24.95" customHeight="1">
      <c r="A12" s="78" t="s">
        <v>389</v>
      </c>
      <c r="B12" s="91" t="s">
        <v>290</v>
      </c>
    </row>
    <row r="13" spans="1:2" ht="50.1" customHeight="1">
      <c r="A13" s="229"/>
      <c r="B13" s="233" t="s">
        <v>491</v>
      </c>
    </row>
    <row r="16" spans="1:2" ht="24.95" customHeight="1">
      <c r="A16" s="78" t="s">
        <v>390</v>
      </c>
      <c r="B16" s="91" t="s">
        <v>291</v>
      </c>
    </row>
    <row r="17" spans="1:2" ht="50.1" customHeight="1">
      <c r="A17" s="231"/>
      <c r="B17" s="233" t="s">
        <v>491</v>
      </c>
    </row>
    <row r="20" spans="1:2" ht="24.95" customHeight="1">
      <c r="A20" s="78" t="s">
        <v>391</v>
      </c>
      <c r="B20" s="91" t="s">
        <v>292</v>
      </c>
    </row>
    <row r="21" spans="1:2" ht="50.1" customHeight="1">
      <c r="A21" s="229"/>
      <c r="B21" s="233" t="s">
        <v>491</v>
      </c>
    </row>
    <row r="24" spans="1:2" ht="24.95" customHeight="1">
      <c r="A24" s="78" t="s">
        <v>392</v>
      </c>
      <c r="B24" s="91" t="s">
        <v>293</v>
      </c>
    </row>
    <row r="25" spans="1:2" ht="50.1" customHeight="1">
      <c r="A25" s="229"/>
      <c r="B25" s="234" t="s">
        <v>492</v>
      </c>
    </row>
    <row r="28" spans="1:2" ht="24.95" customHeight="1">
      <c r="A28" s="78" t="s">
        <v>393</v>
      </c>
      <c r="B28" s="91" t="s">
        <v>140</v>
      </c>
    </row>
    <row r="29" spans="1:2" ht="50.1" customHeight="1">
      <c r="A29" s="229"/>
      <c r="B29" s="234" t="s">
        <v>505</v>
      </c>
    </row>
    <row r="32" spans="1:2" ht="24.95" customHeight="1">
      <c r="A32" s="78" t="s">
        <v>394</v>
      </c>
      <c r="B32" s="91" t="s">
        <v>294</v>
      </c>
    </row>
    <row r="33" spans="1:2" ht="50.1" customHeight="1">
      <c r="A33" s="229"/>
      <c r="B33" s="235" t="s">
        <v>493</v>
      </c>
    </row>
    <row r="36" spans="1:2" ht="24.95" customHeight="1">
      <c r="A36" s="78" t="s">
        <v>395</v>
      </c>
      <c r="B36" s="91" t="s">
        <v>307</v>
      </c>
    </row>
    <row r="37" spans="1:2" ht="50.1" customHeight="1">
      <c r="A37" s="229"/>
      <c r="B37" s="235" t="s">
        <v>491</v>
      </c>
    </row>
    <row r="39" spans="1:2" ht="15" customHeight="1"/>
    <row r="40" spans="1:2" ht="24.95" customHeight="1">
      <c r="A40" s="78" t="s">
        <v>396</v>
      </c>
      <c r="B40" s="91" t="s">
        <v>295</v>
      </c>
    </row>
    <row r="41" spans="1:2" s="119" customFormat="1" ht="50.1" customHeight="1">
      <c r="A41" s="229"/>
      <c r="B41" s="230"/>
    </row>
    <row r="44" spans="1:2" ht="24.95" customHeight="1">
      <c r="A44" s="78" t="s">
        <v>397</v>
      </c>
      <c r="B44" s="91" t="s">
        <v>296</v>
      </c>
    </row>
    <row r="45" spans="1:2" s="119" customFormat="1" ht="50.1" customHeight="1">
      <c r="A45" s="229"/>
      <c r="B45" s="230" t="s">
        <v>494</v>
      </c>
    </row>
    <row r="48" spans="1:2" ht="24.95" customHeight="1">
      <c r="A48" s="78" t="s">
        <v>398</v>
      </c>
      <c r="B48" s="91" t="s">
        <v>297</v>
      </c>
    </row>
    <row r="49" spans="1:2" ht="50.1" customHeight="1">
      <c r="A49" s="229"/>
      <c r="B49" s="230"/>
    </row>
    <row r="52" spans="1:2" ht="24.95" customHeight="1">
      <c r="A52" s="78" t="s">
        <v>399</v>
      </c>
      <c r="B52" s="91" t="s">
        <v>298</v>
      </c>
    </row>
    <row r="53" spans="1:2" ht="50.1" customHeight="1">
      <c r="A53" s="231"/>
      <c r="B53" s="230" t="s">
        <v>491</v>
      </c>
    </row>
    <row r="56" spans="1:2" ht="24.95" customHeight="1">
      <c r="A56" s="78" t="s">
        <v>400</v>
      </c>
      <c r="B56" s="91" t="s">
        <v>299</v>
      </c>
    </row>
    <row r="57" spans="1:2" ht="50.1" customHeight="1">
      <c r="A57" s="229"/>
      <c r="B57" s="230" t="s">
        <v>491</v>
      </c>
    </row>
    <row r="60" spans="1:2" ht="24.95" customHeight="1">
      <c r="A60" s="78" t="s">
        <v>401</v>
      </c>
      <c r="B60" s="91" t="s">
        <v>300</v>
      </c>
    </row>
    <row r="61" spans="1:2" ht="50.1" customHeight="1">
      <c r="A61" s="229"/>
      <c r="B61" s="235" t="s">
        <v>491</v>
      </c>
    </row>
    <row r="64" spans="1:2" ht="24.95" customHeight="1">
      <c r="A64" s="78" t="s">
        <v>402</v>
      </c>
      <c r="B64" s="91" t="s">
        <v>301</v>
      </c>
    </row>
    <row r="65" spans="1:2" ht="50.1" customHeight="1">
      <c r="A65" s="229"/>
      <c r="B65" s="235" t="s">
        <v>495</v>
      </c>
    </row>
    <row r="68" spans="1:2" ht="24.95" customHeight="1">
      <c r="A68" s="78" t="s">
        <v>403</v>
      </c>
      <c r="B68" s="91" t="s">
        <v>141</v>
      </c>
    </row>
    <row r="69" spans="1:2" ht="50.1" customHeight="1">
      <c r="A69" s="229"/>
      <c r="B69" s="235"/>
    </row>
    <row r="70" spans="1:2" ht="15" customHeight="1">
      <c r="A70" s="120"/>
      <c r="B70" s="121"/>
    </row>
    <row r="71" spans="1:2" ht="15" customHeight="1">
      <c r="A71" s="120"/>
      <c r="B71" s="121"/>
    </row>
    <row r="72" spans="1:2" ht="24.95" customHeight="1">
      <c r="A72" s="78" t="s">
        <v>404</v>
      </c>
      <c r="B72" s="91" t="s">
        <v>302</v>
      </c>
    </row>
    <row r="73" spans="1:2" ht="50.1" customHeight="1">
      <c r="A73" s="229"/>
      <c r="B73" s="235" t="s">
        <v>491</v>
      </c>
    </row>
    <row r="76" spans="1:2" ht="24.95" customHeight="1">
      <c r="A76" s="78" t="s">
        <v>405</v>
      </c>
      <c r="B76" s="91" t="s">
        <v>306</v>
      </c>
    </row>
    <row r="77" spans="1:2" ht="50.1" customHeight="1">
      <c r="A77" s="229"/>
      <c r="B77" s="235" t="s">
        <v>491</v>
      </c>
    </row>
    <row r="80" spans="1:2" ht="24.95" customHeight="1">
      <c r="A80" s="78" t="s">
        <v>406</v>
      </c>
      <c r="B80" s="91" t="s">
        <v>308</v>
      </c>
    </row>
    <row r="81" spans="1:2" ht="50.1" customHeight="1">
      <c r="A81" s="229"/>
      <c r="B81" s="235" t="s">
        <v>496</v>
      </c>
    </row>
    <row r="84" spans="1:2" ht="24.95" customHeight="1">
      <c r="A84" s="78" t="s">
        <v>407</v>
      </c>
      <c r="B84" s="91" t="s">
        <v>309</v>
      </c>
    </row>
    <row r="85" spans="1:2" ht="50.1" customHeight="1">
      <c r="A85" s="229"/>
      <c r="B85" s="235" t="s">
        <v>497</v>
      </c>
    </row>
    <row r="88" spans="1:2" ht="24.95" customHeight="1">
      <c r="A88" s="78">
        <v>5</v>
      </c>
      <c r="B88" s="91" t="s">
        <v>279</v>
      </c>
    </row>
    <row r="89" spans="1:2" ht="50.1" customHeight="1">
      <c r="A89" s="229"/>
      <c r="B89" s="235"/>
    </row>
  </sheetData>
  <sheetProtection password="CB4A" sheet="1" objects="1" scenarios="1" formatCells="0" formatRows="0"/>
  <mergeCells count="1">
    <mergeCell ref="A2:B2"/>
  </mergeCells>
  <pageMargins left="0.7" right="0.7" top="0.75" bottom="0.75" header="0.3" footer="0.3"/>
  <pageSetup paperSize="9" scale="78" orientation="portrait" r:id="rId1"/>
  <rowBreaks count="2" manualBreakCount="2">
    <brk id="35" max="16383" man="1"/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view="pageBreakPreview" topLeftCell="A10" zoomScaleNormal="100" zoomScaleSheetLayoutView="100" workbookViewId="0">
      <selection activeCell="O19" sqref="O19"/>
    </sheetView>
  </sheetViews>
  <sheetFormatPr defaultColWidth="9.140625" defaultRowHeight="11.25"/>
  <cols>
    <col min="1" max="1" width="8.85546875" style="7" customWidth="1"/>
    <col min="2" max="2" width="51.42578125" style="8" customWidth="1"/>
    <col min="3" max="3" width="15.7109375" style="8" customWidth="1"/>
    <col min="4" max="5" width="14.7109375" style="8" customWidth="1"/>
    <col min="6" max="6" width="15.5703125" style="8" customWidth="1"/>
    <col min="7" max="7" width="15.85546875" style="8" customWidth="1"/>
    <col min="8" max="10" width="14.7109375" style="8" customWidth="1"/>
    <col min="11" max="11" width="12.28515625" style="8" bestFit="1" customWidth="1"/>
    <col min="12" max="12" width="13.42578125" style="8" customWidth="1"/>
    <col min="13" max="13" width="12.28515625" style="8" customWidth="1"/>
    <col min="14" max="16384" width="9.140625" style="8"/>
  </cols>
  <sheetData>
    <row r="1" spans="1:13" ht="12.75">
      <c r="A1" s="236" t="s">
        <v>408</v>
      </c>
      <c r="B1" s="237" t="s">
        <v>409</v>
      </c>
    </row>
    <row r="2" spans="1:13">
      <c r="A2" s="8"/>
      <c r="B2" s="13"/>
    </row>
    <row r="3" spans="1:13" ht="11.25" customHeight="1">
      <c r="A3" s="8"/>
      <c r="B3" s="13"/>
    </row>
    <row r="4" spans="1:13" ht="18" customHeight="1">
      <c r="A4" s="149" t="s">
        <v>321</v>
      </c>
      <c r="B4" s="408" t="s">
        <v>410</v>
      </c>
      <c r="C4" s="409"/>
      <c r="D4" s="409"/>
      <c r="E4" s="409"/>
      <c r="F4" s="409"/>
      <c r="G4" s="409"/>
      <c r="H4" s="409"/>
      <c r="I4" s="409"/>
      <c r="J4" s="409"/>
      <c r="K4" s="410"/>
    </row>
    <row r="5" spans="1:13" ht="18" customHeight="1">
      <c r="A5" s="403" t="s">
        <v>138</v>
      </c>
      <c r="B5" s="403" t="s">
        <v>143</v>
      </c>
      <c r="C5" s="405" t="s">
        <v>289</v>
      </c>
      <c r="D5" s="406"/>
      <c r="E5" s="406"/>
      <c r="F5" s="406"/>
      <c r="G5" s="406"/>
      <c r="H5" s="406"/>
      <c r="I5" s="406"/>
      <c r="J5" s="407"/>
      <c r="K5" s="112" t="s">
        <v>411</v>
      </c>
    </row>
    <row r="6" spans="1:13" ht="84.75" customHeight="1">
      <c r="A6" s="404"/>
      <c r="B6" s="404"/>
      <c r="C6" s="9" t="s">
        <v>246</v>
      </c>
      <c r="D6" s="9" t="s">
        <v>162</v>
      </c>
      <c r="E6" s="9" t="s">
        <v>163</v>
      </c>
      <c r="F6" s="9" t="s">
        <v>164</v>
      </c>
      <c r="G6" s="9" t="s">
        <v>165</v>
      </c>
      <c r="H6" s="9" t="s">
        <v>247</v>
      </c>
      <c r="I6" s="9" t="s">
        <v>248</v>
      </c>
      <c r="J6" s="114" t="s">
        <v>167</v>
      </c>
      <c r="K6" s="185" t="s">
        <v>144</v>
      </c>
    </row>
    <row r="7" spans="1:13" s="13" customFormat="1" ht="22.5" customHeight="1">
      <c r="A7" s="10" t="s">
        <v>145</v>
      </c>
      <c r="B7" s="186" t="s">
        <v>412</v>
      </c>
      <c r="C7" s="11">
        <v>648185</v>
      </c>
      <c r="D7" s="11">
        <v>27456891.329999998</v>
      </c>
      <c r="E7" s="11">
        <v>1489900.09</v>
      </c>
      <c r="F7" s="11">
        <v>328387</v>
      </c>
      <c r="G7" s="11">
        <v>0</v>
      </c>
      <c r="H7" s="11">
        <v>0</v>
      </c>
      <c r="I7" s="11">
        <v>0</v>
      </c>
      <c r="J7" s="12">
        <f t="shared" ref="J7:J36" si="0">SUM(C7:I7)</f>
        <v>29923363.419999998</v>
      </c>
      <c r="K7" s="11">
        <v>144425.79</v>
      </c>
      <c r="L7" s="22" t="s">
        <v>157</v>
      </c>
      <c r="M7" s="8"/>
    </row>
    <row r="8" spans="1:13" ht="15" customHeight="1">
      <c r="A8" s="105" t="s">
        <v>146</v>
      </c>
      <c r="B8" s="106" t="s">
        <v>168</v>
      </c>
      <c r="C8" s="107">
        <f t="shared" ref="C8:K8" si="1">SUM(C9:C14)</f>
        <v>0</v>
      </c>
      <c r="D8" s="107">
        <f t="shared" si="1"/>
        <v>33751.199999999997</v>
      </c>
      <c r="E8" s="107">
        <f t="shared" si="1"/>
        <v>77158.5</v>
      </c>
      <c r="F8" s="107">
        <f t="shared" si="1"/>
        <v>0</v>
      </c>
      <c r="G8" s="107">
        <f t="shared" si="1"/>
        <v>0</v>
      </c>
      <c r="H8" s="107">
        <f t="shared" si="1"/>
        <v>0</v>
      </c>
      <c r="I8" s="107">
        <f t="shared" si="1"/>
        <v>0</v>
      </c>
      <c r="J8" s="107">
        <f t="shared" si="0"/>
        <v>110909.7</v>
      </c>
      <c r="K8" s="107">
        <f t="shared" si="1"/>
        <v>0</v>
      </c>
      <c r="L8" s="23" t="s">
        <v>159</v>
      </c>
      <c r="M8" s="24" t="s">
        <v>160</v>
      </c>
    </row>
    <row r="9" spans="1:13" ht="15" customHeight="1">
      <c r="A9" s="14" t="s">
        <v>147</v>
      </c>
      <c r="B9" s="137" t="s">
        <v>320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26">
        <f t="shared" si="0"/>
        <v>0</v>
      </c>
      <c r="K9" s="15">
        <v>0</v>
      </c>
      <c r="L9" s="25">
        <f>' Bilans zał.5 Rozp.'!B5</f>
        <v>20432006.810000002</v>
      </c>
      <c r="M9" s="25">
        <f>J7-J22-L9</f>
        <v>0</v>
      </c>
    </row>
    <row r="10" spans="1:13" ht="15" customHeight="1">
      <c r="A10" s="16" t="s">
        <v>147</v>
      </c>
      <c r="B10" s="187" t="s">
        <v>413</v>
      </c>
      <c r="C10" s="15">
        <v>0</v>
      </c>
      <c r="D10" s="15">
        <v>33751.199999999997</v>
      </c>
      <c r="E10" s="15">
        <v>77158.5</v>
      </c>
      <c r="F10" s="15">
        <v>0</v>
      </c>
      <c r="G10" s="15">
        <v>0</v>
      </c>
      <c r="H10" s="15">
        <v>0</v>
      </c>
      <c r="I10" s="15">
        <v>0</v>
      </c>
      <c r="J10" s="26">
        <f t="shared" si="0"/>
        <v>110909.7</v>
      </c>
      <c r="K10" s="15">
        <v>0</v>
      </c>
      <c r="L10" s="189">
        <f>' Bilans zał.5 Rozp.'!B4</f>
        <v>0</v>
      </c>
      <c r="M10" s="190">
        <f>K7-K22-L10</f>
        <v>0</v>
      </c>
    </row>
    <row r="11" spans="1:13" ht="15" customHeight="1">
      <c r="A11" s="16" t="s">
        <v>147</v>
      </c>
      <c r="B11" s="18" t="s">
        <v>249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26">
        <f t="shared" si="0"/>
        <v>0</v>
      </c>
      <c r="K11" s="15">
        <v>0</v>
      </c>
    </row>
    <row r="12" spans="1:13" ht="15" customHeight="1">
      <c r="A12" s="19" t="s">
        <v>147</v>
      </c>
      <c r="B12" s="17" t="s">
        <v>169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26">
        <f t="shared" si="0"/>
        <v>0</v>
      </c>
      <c r="K12" s="15">
        <v>0</v>
      </c>
    </row>
    <row r="13" spans="1:13" ht="15" customHeight="1">
      <c r="A13" s="19" t="s">
        <v>147</v>
      </c>
      <c r="B13" s="18" t="s">
        <v>148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26">
        <f t="shared" si="0"/>
        <v>0</v>
      </c>
      <c r="K13" s="15">
        <v>0</v>
      </c>
    </row>
    <row r="14" spans="1:13" ht="15" customHeight="1">
      <c r="A14" s="19" t="s">
        <v>147</v>
      </c>
      <c r="B14" s="18" t="s">
        <v>149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26">
        <f t="shared" si="0"/>
        <v>0</v>
      </c>
      <c r="K14" s="15">
        <v>0</v>
      </c>
    </row>
    <row r="15" spans="1:13" ht="15" customHeight="1">
      <c r="A15" s="105" t="s">
        <v>150</v>
      </c>
      <c r="B15" s="106" t="s">
        <v>170</v>
      </c>
      <c r="C15" s="107">
        <f t="shared" ref="C15:K15" si="2">SUM(C16:C20)</f>
        <v>0</v>
      </c>
      <c r="D15" s="107">
        <f t="shared" si="2"/>
        <v>0</v>
      </c>
      <c r="E15" s="107">
        <f t="shared" si="2"/>
        <v>0</v>
      </c>
      <c r="F15" s="107">
        <f t="shared" si="2"/>
        <v>0</v>
      </c>
      <c r="G15" s="107">
        <f t="shared" si="2"/>
        <v>0</v>
      </c>
      <c r="H15" s="107">
        <f t="shared" si="2"/>
        <v>0</v>
      </c>
      <c r="I15" s="107">
        <f t="shared" si="2"/>
        <v>0</v>
      </c>
      <c r="J15" s="107">
        <f t="shared" si="0"/>
        <v>0</v>
      </c>
      <c r="K15" s="107">
        <f t="shared" si="2"/>
        <v>0</v>
      </c>
    </row>
    <row r="16" spans="1:13" ht="15" customHeight="1">
      <c r="A16" s="16" t="s">
        <v>147</v>
      </c>
      <c r="B16" s="17" t="s">
        <v>151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26">
        <f t="shared" si="0"/>
        <v>0</v>
      </c>
      <c r="K16" s="15">
        <v>0</v>
      </c>
    </row>
    <row r="17" spans="1:11" ht="15" customHeight="1">
      <c r="A17" s="16" t="s">
        <v>147</v>
      </c>
      <c r="B17" s="18" t="s">
        <v>152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26">
        <f t="shared" si="0"/>
        <v>0</v>
      </c>
      <c r="K17" s="15">
        <v>0</v>
      </c>
    </row>
    <row r="18" spans="1:11" ht="15" customHeight="1">
      <c r="A18" s="16" t="s">
        <v>147</v>
      </c>
      <c r="B18" s="18" t="s">
        <v>249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26">
        <f t="shared" si="0"/>
        <v>0</v>
      </c>
      <c r="K18" s="15">
        <v>0</v>
      </c>
    </row>
    <row r="19" spans="1:11" ht="15" customHeight="1">
      <c r="A19" s="16" t="s">
        <v>147</v>
      </c>
      <c r="B19" s="18" t="s">
        <v>148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26">
        <f t="shared" si="0"/>
        <v>0</v>
      </c>
      <c r="K19" s="15">
        <v>0</v>
      </c>
    </row>
    <row r="20" spans="1:11" ht="15" customHeight="1">
      <c r="A20" s="16" t="s">
        <v>147</v>
      </c>
      <c r="B20" s="18" t="s">
        <v>149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26">
        <f t="shared" si="0"/>
        <v>0</v>
      </c>
      <c r="K20" s="15">
        <v>0</v>
      </c>
    </row>
    <row r="21" spans="1:11" ht="22.5" customHeight="1">
      <c r="A21" s="105" t="s">
        <v>153</v>
      </c>
      <c r="B21" s="188" t="s">
        <v>414</v>
      </c>
      <c r="C21" s="107">
        <f t="shared" ref="C21:K21" si="3">C7+C8-C15</f>
        <v>648185</v>
      </c>
      <c r="D21" s="107">
        <f t="shared" si="3"/>
        <v>27490642.529999997</v>
      </c>
      <c r="E21" s="107">
        <f t="shared" si="3"/>
        <v>1567058.59</v>
      </c>
      <c r="F21" s="107">
        <f t="shared" si="3"/>
        <v>328387</v>
      </c>
      <c r="G21" s="107">
        <f t="shared" si="3"/>
        <v>0</v>
      </c>
      <c r="H21" s="107">
        <f t="shared" si="3"/>
        <v>0</v>
      </c>
      <c r="I21" s="107">
        <f t="shared" si="3"/>
        <v>0</v>
      </c>
      <c r="J21" s="107">
        <f t="shared" si="0"/>
        <v>30034273.119999997</v>
      </c>
      <c r="K21" s="107">
        <f t="shared" si="3"/>
        <v>144425.79</v>
      </c>
    </row>
    <row r="22" spans="1:11" s="13" customFormat="1" ht="15" customHeight="1">
      <c r="A22" s="10" t="s">
        <v>154</v>
      </c>
      <c r="B22" s="20" t="s">
        <v>253</v>
      </c>
      <c r="C22" s="11">
        <v>0</v>
      </c>
      <c r="D22" s="11">
        <v>8007189.6600000001</v>
      </c>
      <c r="E22" s="11">
        <v>1155779.95</v>
      </c>
      <c r="F22" s="11">
        <v>328387</v>
      </c>
      <c r="G22" s="11">
        <v>0</v>
      </c>
      <c r="H22" s="238" t="s">
        <v>155</v>
      </c>
      <c r="I22" s="238" t="s">
        <v>155</v>
      </c>
      <c r="J22" s="12">
        <f t="shared" si="0"/>
        <v>9491356.6099999994</v>
      </c>
      <c r="K22" s="11">
        <v>144425.79</v>
      </c>
    </row>
    <row r="23" spans="1:11" ht="15" customHeight="1">
      <c r="A23" s="105" t="s">
        <v>156</v>
      </c>
      <c r="B23" s="106" t="s">
        <v>171</v>
      </c>
      <c r="C23" s="107">
        <f>SUM(C24:C28)</f>
        <v>0</v>
      </c>
      <c r="D23" s="107">
        <f>SUM(D24:D28)</f>
        <v>664620</v>
      </c>
      <c r="E23" s="107">
        <f>SUM(E24:E28)</f>
        <v>195221.62</v>
      </c>
      <c r="F23" s="107">
        <f>SUM(F24:F28)</f>
        <v>0</v>
      </c>
      <c r="G23" s="107">
        <f>SUM(G24:G28)</f>
        <v>0</v>
      </c>
      <c r="H23" s="111" t="s">
        <v>155</v>
      </c>
      <c r="I23" s="111" t="s">
        <v>155</v>
      </c>
      <c r="J23" s="107">
        <f t="shared" si="0"/>
        <v>859841.62</v>
      </c>
      <c r="K23" s="107">
        <f>SUM(K24:K28)</f>
        <v>0</v>
      </c>
    </row>
    <row r="24" spans="1:11" ht="15" customHeight="1">
      <c r="A24" s="14" t="s">
        <v>147</v>
      </c>
      <c r="B24" s="21" t="s">
        <v>319</v>
      </c>
      <c r="C24" s="15">
        <v>0</v>
      </c>
      <c r="D24" s="15">
        <v>664620</v>
      </c>
      <c r="E24" s="15">
        <v>195221.62</v>
      </c>
      <c r="F24" s="15">
        <v>0</v>
      </c>
      <c r="G24" s="15">
        <v>0</v>
      </c>
      <c r="H24" s="239" t="s">
        <v>155</v>
      </c>
      <c r="I24" s="239" t="s">
        <v>155</v>
      </c>
      <c r="J24" s="26">
        <f t="shared" si="0"/>
        <v>859841.62</v>
      </c>
      <c r="K24" s="15">
        <v>0</v>
      </c>
    </row>
    <row r="25" spans="1:11" ht="15" customHeight="1">
      <c r="A25" s="14" t="s">
        <v>147</v>
      </c>
      <c r="B25" s="21" t="s">
        <v>318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239" t="s">
        <v>155</v>
      </c>
      <c r="I25" s="239" t="s">
        <v>155</v>
      </c>
      <c r="J25" s="26">
        <f>SUM(C25:I25)</f>
        <v>0</v>
      </c>
      <c r="K25" s="15">
        <v>0</v>
      </c>
    </row>
    <row r="26" spans="1:11" ht="15" customHeight="1">
      <c r="A26" s="16" t="s">
        <v>147</v>
      </c>
      <c r="B26" s="18" t="s">
        <v>148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239" t="s">
        <v>155</v>
      </c>
      <c r="I26" s="239" t="s">
        <v>155</v>
      </c>
      <c r="J26" s="26">
        <f t="shared" si="0"/>
        <v>0</v>
      </c>
      <c r="K26" s="15">
        <v>0</v>
      </c>
    </row>
    <row r="27" spans="1:11" ht="15" customHeight="1">
      <c r="A27" s="16" t="s">
        <v>147</v>
      </c>
      <c r="B27" s="18" t="s">
        <v>249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239" t="s">
        <v>155</v>
      </c>
      <c r="I27" s="239" t="s">
        <v>155</v>
      </c>
      <c r="J27" s="26">
        <v>0</v>
      </c>
      <c r="K27" s="15">
        <v>0</v>
      </c>
    </row>
    <row r="28" spans="1:11" ht="15" customHeight="1">
      <c r="A28" s="16" t="s">
        <v>147</v>
      </c>
      <c r="B28" s="18" t="s">
        <v>149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239" t="s">
        <v>155</v>
      </c>
      <c r="I28" s="239" t="s">
        <v>155</v>
      </c>
      <c r="J28" s="26">
        <f t="shared" si="0"/>
        <v>0</v>
      </c>
      <c r="K28" s="15">
        <v>0</v>
      </c>
    </row>
    <row r="29" spans="1:11" ht="15" customHeight="1">
      <c r="A29" s="105" t="s">
        <v>158</v>
      </c>
      <c r="B29" s="106" t="s">
        <v>172</v>
      </c>
      <c r="C29" s="107">
        <f>SUM(C30:C34)</f>
        <v>0</v>
      </c>
      <c r="D29" s="107">
        <f>SUM(D30:D34)</f>
        <v>0</v>
      </c>
      <c r="E29" s="107">
        <f>SUM(E30:E34)</f>
        <v>0</v>
      </c>
      <c r="F29" s="107">
        <f>SUM(F30:F34)</f>
        <v>0</v>
      </c>
      <c r="G29" s="107">
        <f>SUM(G30:G34)</f>
        <v>0</v>
      </c>
      <c r="H29" s="111" t="s">
        <v>155</v>
      </c>
      <c r="I29" s="111" t="s">
        <v>155</v>
      </c>
      <c r="J29" s="107">
        <f t="shared" si="0"/>
        <v>0</v>
      </c>
      <c r="K29" s="107">
        <f>SUM(K30:K34)</f>
        <v>0</v>
      </c>
    </row>
    <row r="30" spans="1:11" ht="15" customHeight="1">
      <c r="A30" s="16" t="s">
        <v>147</v>
      </c>
      <c r="B30" s="18" t="s">
        <v>151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239" t="s">
        <v>155</v>
      </c>
      <c r="I30" s="239" t="s">
        <v>155</v>
      </c>
      <c r="J30" s="26">
        <f t="shared" si="0"/>
        <v>0</v>
      </c>
      <c r="K30" s="15">
        <v>0</v>
      </c>
    </row>
    <row r="31" spans="1:11" ht="15" customHeight="1">
      <c r="A31" s="16" t="s">
        <v>147</v>
      </c>
      <c r="B31" s="18" t="s">
        <v>152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239" t="s">
        <v>155</v>
      </c>
      <c r="I31" s="239" t="s">
        <v>155</v>
      </c>
      <c r="J31" s="26">
        <f t="shared" si="0"/>
        <v>0</v>
      </c>
      <c r="K31" s="15">
        <v>0</v>
      </c>
    </row>
    <row r="32" spans="1:11" ht="15" customHeight="1">
      <c r="A32" s="19" t="s">
        <v>147</v>
      </c>
      <c r="B32" s="18" t="s">
        <v>249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239" t="s">
        <v>155</v>
      </c>
      <c r="I32" s="239" t="s">
        <v>155</v>
      </c>
      <c r="J32" s="26">
        <f t="shared" si="0"/>
        <v>0</v>
      </c>
      <c r="K32" s="15">
        <v>0</v>
      </c>
    </row>
    <row r="33" spans="1:13" ht="15" customHeight="1">
      <c r="A33" s="16" t="s">
        <v>147</v>
      </c>
      <c r="B33" s="18" t="s">
        <v>148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239" t="s">
        <v>155</v>
      </c>
      <c r="I33" s="239" t="s">
        <v>155</v>
      </c>
      <c r="J33" s="26">
        <f t="shared" si="0"/>
        <v>0</v>
      </c>
      <c r="K33" s="15">
        <v>0</v>
      </c>
    </row>
    <row r="34" spans="1:13" ht="15" customHeight="1">
      <c r="A34" s="16" t="s">
        <v>147</v>
      </c>
      <c r="B34" s="18" t="s">
        <v>149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239" t="s">
        <v>155</v>
      </c>
      <c r="I34" s="239" t="s">
        <v>155</v>
      </c>
      <c r="J34" s="26">
        <f t="shared" si="0"/>
        <v>0</v>
      </c>
      <c r="K34" s="15">
        <v>0</v>
      </c>
      <c r="L34" s="22" t="s">
        <v>157</v>
      </c>
    </row>
    <row r="35" spans="1:13" s="13" customFormat="1" ht="15" customHeight="1">
      <c r="A35" s="109" t="s">
        <v>161</v>
      </c>
      <c r="B35" s="112" t="s">
        <v>254</v>
      </c>
      <c r="C35" s="108">
        <f>C22+C23-C29</f>
        <v>0</v>
      </c>
      <c r="D35" s="108">
        <f>D22+D23-D29</f>
        <v>8671809.6600000001</v>
      </c>
      <c r="E35" s="108">
        <f>E22+E23-E29</f>
        <v>1351001.5699999998</v>
      </c>
      <c r="F35" s="108">
        <f>F22+F23-F29</f>
        <v>328387</v>
      </c>
      <c r="G35" s="108">
        <f>G22+G23-G29</f>
        <v>0</v>
      </c>
      <c r="H35" s="113" t="s">
        <v>155</v>
      </c>
      <c r="I35" s="113" t="s">
        <v>155</v>
      </c>
      <c r="J35" s="108">
        <f t="shared" si="0"/>
        <v>10351198.23</v>
      </c>
      <c r="K35" s="108">
        <f>K22+K23-K29</f>
        <v>144425.79</v>
      </c>
      <c r="L35" s="23" t="s">
        <v>159</v>
      </c>
      <c r="M35" s="24" t="s">
        <v>160</v>
      </c>
    </row>
    <row r="36" spans="1:13" s="13" customFormat="1" ht="22.5" customHeight="1">
      <c r="A36" s="109" t="s">
        <v>173</v>
      </c>
      <c r="B36" s="110" t="s">
        <v>415</v>
      </c>
      <c r="C36" s="108">
        <f>C21-C35</f>
        <v>648185</v>
      </c>
      <c r="D36" s="108">
        <f>D21-D35</f>
        <v>18818832.869999997</v>
      </c>
      <c r="E36" s="108">
        <f>E21-E35</f>
        <v>216057.02000000025</v>
      </c>
      <c r="F36" s="108">
        <f>F21-F35</f>
        <v>0</v>
      </c>
      <c r="G36" s="108">
        <f>G21-G35</f>
        <v>0</v>
      </c>
      <c r="H36" s="108">
        <f>H21</f>
        <v>0</v>
      </c>
      <c r="I36" s="108">
        <f>I21</f>
        <v>0</v>
      </c>
      <c r="J36" s="108">
        <f t="shared" si="0"/>
        <v>19683074.889999997</v>
      </c>
      <c r="K36" s="108">
        <f>K21-K35</f>
        <v>0</v>
      </c>
      <c r="L36" s="25">
        <f>' Bilans zał.5 Rozp.'!C5</f>
        <v>19683074.890000001</v>
      </c>
      <c r="M36" s="25">
        <f>J36-L36</f>
        <v>0</v>
      </c>
    </row>
    <row r="37" spans="1:13" ht="25.5" customHeight="1">
      <c r="L37" s="189">
        <f>' Bilans zał.5 Rozp.'!C4</f>
        <v>0</v>
      </c>
      <c r="M37" s="190">
        <f>K36-L37</f>
        <v>0</v>
      </c>
    </row>
    <row r="39" spans="1:13" ht="15" customHeight="1"/>
    <row r="40" spans="1:13" ht="15" customHeight="1"/>
    <row r="41" spans="1:13" ht="15" customHeight="1"/>
    <row r="42" spans="1:13" ht="15" customHeight="1"/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2:12" ht="15" customHeight="1"/>
    <row r="50" spans="2:12" ht="15" customHeight="1"/>
    <row r="51" spans="2:12" ht="15" customHeight="1"/>
    <row r="52" spans="2:12" s="7" customFormat="1" ht="15" customHeight="1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2:12" s="7" customFormat="1" ht="15" customHeight="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2:12" s="7" customFormat="1" ht="15" customHeigh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2:12" s="7" customFormat="1" ht="1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2:12" s="7" customFormat="1" ht="15" customHeight="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2" s="7" customFormat="1" ht="15" customHeight="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2" s="7" customFormat="1" ht="15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2" s="7" customFormat="1" ht="15" customHeigh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2" s="7" customFormat="1" ht="15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2" s="7" customFormat="1" ht="15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2:12" s="7" customFormat="1" ht="15" customHeight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2:12" s="7" customFormat="1" ht="15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2:12" s="7" customFormat="1" ht="15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2:12" s="7" customFormat="1" ht="15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2:12" s="7" customFormat="1" ht="15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2:12" s="7" customFormat="1" ht="15" customHeight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2:12" s="7" customFormat="1" ht="15" customHeigh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2:12" s="7" customFormat="1" ht="15" customHeight="1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2:12" s="7" customFormat="1" ht="15" customHeight="1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2:12" s="7" customFormat="1" ht="15" customHeight="1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</sheetData>
  <sheetProtection password="CB4A" sheet="1" objects="1" scenarios="1"/>
  <mergeCells count="4">
    <mergeCell ref="A5:A6"/>
    <mergeCell ref="B5:B6"/>
    <mergeCell ref="C5:J5"/>
    <mergeCell ref="B4:K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1" firstPageNumber="23" orientation="landscape" horizontalDpi="1200" verticalDpi="1200" r:id="rId1"/>
  <headerFooter alignWithMargins="0"/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abSelected="1" view="pageBreakPreview" topLeftCell="A13" zoomScaleNormal="100" zoomScaleSheetLayoutView="100" workbookViewId="0">
      <selection activeCell="F33" sqref="F33"/>
    </sheetView>
  </sheetViews>
  <sheetFormatPr defaultColWidth="8.85546875" defaultRowHeight="11.25"/>
  <cols>
    <col min="1" max="1" width="9.7109375" style="3" customWidth="1"/>
    <col min="2" max="2" width="70.7109375" style="3" customWidth="1"/>
    <col min="3" max="4" width="15.7109375" style="3" customWidth="1"/>
    <col min="5" max="5" width="15.140625" style="3" customWidth="1"/>
    <col min="6" max="7" width="15.28515625" style="3" customWidth="1"/>
    <col min="8" max="16384" width="8.85546875" style="3"/>
  </cols>
  <sheetData>
    <row r="1" spans="1:7" ht="24.95" customHeight="1"/>
    <row r="2" spans="1:7" ht="24.95" customHeight="1">
      <c r="A2" s="78" t="s">
        <v>344</v>
      </c>
      <c r="B2" s="91" t="s">
        <v>250</v>
      </c>
      <c r="C2" s="65" t="s">
        <v>1</v>
      </c>
      <c r="D2" s="65" t="s">
        <v>2</v>
      </c>
      <c r="E2" s="414" t="s">
        <v>211</v>
      </c>
      <c r="F2" s="414"/>
      <c r="G2" s="414"/>
    </row>
    <row r="3" spans="1:7" ht="15" customHeight="1">
      <c r="A3" s="30" t="s">
        <v>147</v>
      </c>
      <c r="B3" s="139" t="s">
        <v>322</v>
      </c>
      <c r="C3" s="29">
        <v>0</v>
      </c>
      <c r="D3" s="29">
        <v>0</v>
      </c>
      <c r="E3" s="415"/>
      <c r="F3" s="415"/>
      <c r="G3" s="415"/>
    </row>
    <row r="4" spans="1:7" ht="15" customHeight="1">
      <c r="A4" s="30" t="s">
        <v>147</v>
      </c>
      <c r="B4" s="139" t="s">
        <v>325</v>
      </c>
      <c r="C4" s="29">
        <v>0</v>
      </c>
      <c r="D4" s="29">
        <v>0</v>
      </c>
      <c r="E4" s="415"/>
      <c r="F4" s="415"/>
      <c r="G4" s="415"/>
    </row>
    <row r="5" spans="1:7" ht="15" customHeight="1">
      <c r="A5" s="30" t="s">
        <v>147</v>
      </c>
      <c r="B5" s="139" t="s">
        <v>324</v>
      </c>
      <c r="C5" s="29">
        <v>0</v>
      </c>
      <c r="D5" s="29">
        <v>0</v>
      </c>
      <c r="E5" s="415"/>
      <c r="F5" s="415"/>
      <c r="G5" s="415"/>
    </row>
    <row r="6" spans="1:7" ht="15" customHeight="1">
      <c r="A6" s="30" t="s">
        <v>147</v>
      </c>
      <c r="B6" s="140" t="s">
        <v>323</v>
      </c>
      <c r="C6" s="29">
        <v>0</v>
      </c>
      <c r="D6" s="29">
        <v>0</v>
      </c>
      <c r="E6" s="415"/>
      <c r="F6" s="415"/>
      <c r="G6" s="415"/>
    </row>
    <row r="7" spans="1:7" ht="15" customHeight="1">
      <c r="A7" s="30" t="s">
        <v>147</v>
      </c>
      <c r="B7" s="139" t="s">
        <v>165</v>
      </c>
      <c r="C7" s="29">
        <v>0</v>
      </c>
      <c r="D7" s="29">
        <v>0</v>
      </c>
      <c r="E7" s="415"/>
      <c r="F7" s="415"/>
      <c r="G7" s="415"/>
    </row>
    <row r="8" spans="1:7" ht="24.95" customHeight="1">
      <c r="A8" s="77"/>
      <c r="B8" s="138" t="s">
        <v>250</v>
      </c>
      <c r="C8" s="74">
        <f>SUM(C3:C7)</f>
        <v>0</v>
      </c>
      <c r="D8" s="74">
        <f>SUM(D3:D7)</f>
        <v>0</v>
      </c>
      <c r="E8" s="416"/>
      <c r="F8" s="416"/>
      <c r="G8" s="416"/>
    </row>
    <row r="9" spans="1:7" ht="24.95" customHeight="1">
      <c r="A9" s="194"/>
      <c r="B9" s="365" t="s">
        <v>251</v>
      </c>
      <c r="C9" s="366">
        <v>0</v>
      </c>
      <c r="D9" s="366">
        <v>0</v>
      </c>
      <c r="E9" s="417"/>
      <c r="F9" s="417"/>
      <c r="G9" s="417"/>
    </row>
    <row r="10" spans="1:7" ht="24.95" customHeight="1"/>
    <row r="11" spans="1:7" ht="24.95" customHeight="1"/>
    <row r="12" spans="1:7" ht="24.95" customHeight="1">
      <c r="A12" s="78" t="s">
        <v>345</v>
      </c>
      <c r="B12" s="413" t="s">
        <v>252</v>
      </c>
      <c r="C12" s="413"/>
      <c r="D12" s="413"/>
      <c r="E12" s="413"/>
      <c r="F12" s="413"/>
      <c r="G12" s="413"/>
    </row>
    <row r="13" spans="1:7" ht="36" customHeight="1">
      <c r="A13" s="115" t="s">
        <v>145</v>
      </c>
      <c r="B13" s="193" t="s">
        <v>467</v>
      </c>
      <c r="C13" s="65" t="s">
        <v>411</v>
      </c>
      <c r="D13" s="65" t="s">
        <v>416</v>
      </c>
      <c r="E13" s="65" t="s">
        <v>247</v>
      </c>
      <c r="F13" s="65" t="s">
        <v>248</v>
      </c>
      <c r="G13" s="65" t="s">
        <v>417</v>
      </c>
    </row>
    <row r="14" spans="1:7" ht="21.75" customHeight="1">
      <c r="A14" s="192"/>
      <c r="B14" s="191" t="s">
        <v>176</v>
      </c>
      <c r="C14" s="117">
        <v>0</v>
      </c>
      <c r="D14" s="117">
        <v>0</v>
      </c>
      <c r="E14" s="117">
        <v>0</v>
      </c>
      <c r="F14" s="117">
        <v>0</v>
      </c>
      <c r="G14" s="240">
        <f>SUM(C14:F14)</f>
        <v>0</v>
      </c>
    </row>
    <row r="15" spans="1:7" ht="15" customHeight="1">
      <c r="A15" s="10" t="s">
        <v>147</v>
      </c>
      <c r="B15" s="28" t="s">
        <v>177</v>
      </c>
      <c r="C15" s="29">
        <v>0</v>
      </c>
      <c r="D15" s="29">
        <v>0</v>
      </c>
      <c r="E15" s="29">
        <v>0</v>
      </c>
      <c r="F15" s="29">
        <v>0</v>
      </c>
      <c r="G15" s="31">
        <f>SUM(C15:F15)</f>
        <v>0</v>
      </c>
    </row>
    <row r="16" spans="1:7" ht="15" customHeight="1">
      <c r="A16" s="10" t="s">
        <v>147</v>
      </c>
      <c r="B16" s="28" t="s">
        <v>178</v>
      </c>
      <c r="C16" s="29">
        <v>0</v>
      </c>
      <c r="D16" s="29">
        <v>0</v>
      </c>
      <c r="E16" s="29">
        <v>0</v>
      </c>
      <c r="F16" s="29">
        <v>0</v>
      </c>
      <c r="G16" s="31">
        <f>SUM(C16:F16)</f>
        <v>0</v>
      </c>
    </row>
    <row r="17" spans="1:7" ht="15" customHeight="1">
      <c r="A17" s="10" t="s">
        <v>147</v>
      </c>
      <c r="B17" s="28" t="s">
        <v>330</v>
      </c>
      <c r="C17" s="29">
        <v>0</v>
      </c>
      <c r="D17" s="29">
        <v>0</v>
      </c>
      <c r="E17" s="29">
        <v>0</v>
      </c>
      <c r="F17" s="29">
        <v>0</v>
      </c>
      <c r="G17" s="31">
        <f>SUM(C17:F17)</f>
        <v>0</v>
      </c>
    </row>
    <row r="18" spans="1:7" ht="24.95" customHeight="1">
      <c r="A18" s="77"/>
      <c r="B18" s="116" t="s">
        <v>179</v>
      </c>
      <c r="C18" s="74">
        <f>C14+C15-C16+C17</f>
        <v>0</v>
      </c>
      <c r="D18" s="74">
        <f>D14+D15-D16+D17</f>
        <v>0</v>
      </c>
      <c r="E18" s="74">
        <f>E14+E15-E16+E17</f>
        <v>0</v>
      </c>
      <c r="F18" s="74">
        <f>F14+F15-F16+F17</f>
        <v>0</v>
      </c>
      <c r="G18" s="74">
        <f>G14+G15-G16+G17</f>
        <v>0</v>
      </c>
    </row>
    <row r="19" spans="1:7" s="241" customFormat="1" ht="24.95" customHeight="1">
      <c r="A19" s="194"/>
      <c r="B19" s="195"/>
      <c r="C19" s="196"/>
      <c r="D19" s="196"/>
      <c r="E19" s="196"/>
      <c r="F19" s="196"/>
      <c r="G19" s="196"/>
    </row>
    <row r="20" spans="1:7" ht="37.5" customHeight="1">
      <c r="A20" s="115" t="s">
        <v>146</v>
      </c>
      <c r="B20" s="116" t="s">
        <v>468</v>
      </c>
      <c r="C20" s="74" t="s">
        <v>418</v>
      </c>
      <c r="D20" s="74" t="s">
        <v>419</v>
      </c>
      <c r="E20" s="74" t="s">
        <v>333</v>
      </c>
      <c r="F20" s="74" t="s">
        <v>420</v>
      </c>
      <c r="G20" s="65" t="s">
        <v>417</v>
      </c>
    </row>
    <row r="21" spans="1:7" s="241" customFormat="1" ht="24" customHeight="1">
      <c r="A21" s="115"/>
      <c r="B21" s="116" t="s">
        <v>176</v>
      </c>
      <c r="C21" s="117">
        <v>0</v>
      </c>
      <c r="D21" s="117">
        <v>0</v>
      </c>
      <c r="E21" s="117">
        <v>0</v>
      </c>
      <c r="F21" s="117">
        <v>0</v>
      </c>
      <c r="G21" s="240">
        <f>SUM(C21:F21)</f>
        <v>0</v>
      </c>
    </row>
    <row r="22" spans="1:7" s="241" customFormat="1" ht="15" customHeight="1">
      <c r="A22" s="10" t="s">
        <v>147</v>
      </c>
      <c r="B22" s="28" t="s">
        <v>177</v>
      </c>
      <c r="C22" s="29">
        <v>0</v>
      </c>
      <c r="D22" s="29">
        <v>0</v>
      </c>
      <c r="E22" s="29">
        <v>0</v>
      </c>
      <c r="F22" s="29">
        <v>0</v>
      </c>
      <c r="G22" s="31">
        <f>SUM(C22:F22)</f>
        <v>0</v>
      </c>
    </row>
    <row r="23" spans="1:7" s="241" customFormat="1" ht="15" customHeight="1">
      <c r="A23" s="10" t="s">
        <v>147</v>
      </c>
      <c r="B23" s="28" t="s">
        <v>178</v>
      </c>
      <c r="C23" s="29">
        <v>0</v>
      </c>
      <c r="D23" s="29">
        <v>0</v>
      </c>
      <c r="E23" s="29">
        <v>0</v>
      </c>
      <c r="F23" s="29">
        <v>0</v>
      </c>
      <c r="G23" s="31">
        <f>SUM(C23:F23)</f>
        <v>0</v>
      </c>
    </row>
    <row r="24" spans="1:7" s="241" customFormat="1" ht="15" customHeight="1">
      <c r="A24" s="10" t="s">
        <v>147</v>
      </c>
      <c r="B24" s="28" t="s">
        <v>330</v>
      </c>
      <c r="C24" s="29">
        <v>0</v>
      </c>
      <c r="D24" s="29">
        <v>0</v>
      </c>
      <c r="E24" s="29">
        <v>0</v>
      </c>
      <c r="F24" s="29">
        <v>0</v>
      </c>
      <c r="G24" s="31">
        <f>SUM(C24:F24)</f>
        <v>0</v>
      </c>
    </row>
    <row r="25" spans="1:7" s="241" customFormat="1" ht="24.95" customHeight="1">
      <c r="A25" s="77"/>
      <c r="B25" s="116" t="s">
        <v>179</v>
      </c>
      <c r="C25" s="74">
        <f>C21+C22-C23+C24</f>
        <v>0</v>
      </c>
      <c r="D25" s="74">
        <f>D21+D22-D23+D24</f>
        <v>0</v>
      </c>
      <c r="E25" s="74">
        <f>E21+E22-E23+E24</f>
        <v>0</v>
      </c>
      <c r="F25" s="74">
        <f>F21+F22-F23+F24</f>
        <v>0</v>
      </c>
      <c r="G25" s="74">
        <f>G21+G22-G23+G24</f>
        <v>0</v>
      </c>
    </row>
    <row r="26" spans="1:7" s="241" customFormat="1" ht="24.95" customHeight="1">
      <c r="A26" s="60"/>
      <c r="B26" s="61"/>
      <c r="C26" s="62"/>
      <c r="D26" s="62"/>
    </row>
    <row r="27" spans="1:7" ht="24.95" customHeight="1"/>
    <row r="28" spans="1:7" ht="22.5" customHeight="1">
      <c r="A28" s="78" t="s">
        <v>346</v>
      </c>
      <c r="B28" s="411" t="s">
        <v>139</v>
      </c>
      <c r="C28" s="412"/>
    </row>
    <row r="29" spans="1:7" ht="15" customHeight="1">
      <c r="A29" s="27" t="s">
        <v>147</v>
      </c>
      <c r="B29" s="93" t="s">
        <v>326</v>
      </c>
      <c r="C29" s="29">
        <v>0</v>
      </c>
    </row>
    <row r="30" spans="1:7" ht="15" customHeight="1">
      <c r="A30" s="27" t="s">
        <v>147</v>
      </c>
      <c r="B30" s="93" t="s">
        <v>327</v>
      </c>
      <c r="C30" s="29">
        <v>0</v>
      </c>
    </row>
    <row r="31" spans="1:7" ht="15" customHeight="1">
      <c r="A31" s="27" t="s">
        <v>147</v>
      </c>
      <c r="B31" s="242" t="s">
        <v>328</v>
      </c>
      <c r="C31" s="29">
        <v>0</v>
      </c>
    </row>
    <row r="32" spans="1:7" s="243" customFormat="1" ht="24.95" customHeight="1">
      <c r="A32" s="92"/>
      <c r="B32" s="91" t="s">
        <v>329</v>
      </c>
      <c r="C32" s="74">
        <f>C29+C30-C31</f>
        <v>0</v>
      </c>
    </row>
    <row r="34" spans="1:4">
      <c r="A34" s="33"/>
      <c r="B34" s="34"/>
      <c r="C34" s="35"/>
      <c r="D34" s="35"/>
    </row>
  </sheetData>
  <sheetProtection password="CB4A" sheet="1" objects="1" scenarios="1"/>
  <mergeCells count="10">
    <mergeCell ref="B28:C28"/>
    <mergeCell ref="B12:G12"/>
    <mergeCell ref="E2:G2"/>
    <mergeCell ref="E3:G3"/>
    <mergeCell ref="E4:G4"/>
    <mergeCell ref="E5:G5"/>
    <mergeCell ref="E6:G6"/>
    <mergeCell ref="E7:G7"/>
    <mergeCell ref="E8:G8"/>
    <mergeCell ref="E9:G9"/>
  </mergeCells>
  <pageMargins left="0.75" right="0.75" top="1" bottom="1" header="0.5" footer="0.5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3"/>
  <sheetViews>
    <sheetView view="pageBreakPreview" topLeftCell="A25" zoomScaleNormal="100" zoomScaleSheetLayoutView="100" workbookViewId="0">
      <selection activeCell="D28" sqref="D28"/>
    </sheetView>
  </sheetViews>
  <sheetFormatPr defaultColWidth="8.85546875" defaultRowHeight="11.25"/>
  <cols>
    <col min="1" max="1" width="8.85546875" style="243" customWidth="1"/>
    <col min="2" max="2" width="50.85546875" style="3" customWidth="1"/>
    <col min="3" max="8" width="13.42578125" style="3" customWidth="1"/>
    <col min="9" max="9" width="15.42578125" style="3" customWidth="1"/>
    <col min="10" max="10" width="13" style="241" customWidth="1"/>
    <col min="11" max="11" width="12.28515625" style="241" customWidth="1"/>
    <col min="12" max="16384" width="8.85546875" style="3"/>
  </cols>
  <sheetData>
    <row r="2" spans="1:11" ht="15" customHeight="1"/>
    <row r="3" spans="1:11" ht="45">
      <c r="A3" s="78" t="s">
        <v>347</v>
      </c>
      <c r="B3" s="91" t="s">
        <v>331</v>
      </c>
      <c r="C3" s="65" t="s">
        <v>1</v>
      </c>
      <c r="D3" s="65" t="s">
        <v>181</v>
      </c>
      <c r="E3" s="65" t="s">
        <v>182</v>
      </c>
      <c r="F3" s="65" t="s">
        <v>2</v>
      </c>
    </row>
    <row r="4" spans="1:11" s="241" customFormat="1" ht="16.5" customHeight="1">
      <c r="A4" s="19" t="s">
        <v>147</v>
      </c>
      <c r="B4" s="93" t="s">
        <v>423</v>
      </c>
      <c r="C4" s="29">
        <v>0</v>
      </c>
      <c r="D4" s="29">
        <v>0</v>
      </c>
      <c r="E4" s="29">
        <v>0</v>
      </c>
      <c r="F4" s="31">
        <f>C4+D4-E4</f>
        <v>0</v>
      </c>
    </row>
    <row r="5" spans="1:11" ht="15" customHeight="1">
      <c r="A5" s="10" t="s">
        <v>147</v>
      </c>
      <c r="B5" s="139" t="s">
        <v>325</v>
      </c>
      <c r="C5" s="29">
        <v>0</v>
      </c>
      <c r="D5" s="29">
        <v>0</v>
      </c>
      <c r="E5" s="29">
        <v>0</v>
      </c>
      <c r="F5" s="31">
        <f>C5+D5-E5</f>
        <v>0</v>
      </c>
    </row>
    <row r="6" spans="1:11" s="245" customFormat="1" ht="15" customHeight="1">
      <c r="A6" s="142"/>
      <c r="B6" s="141" t="s">
        <v>332</v>
      </c>
      <c r="C6" s="143">
        <v>0</v>
      </c>
      <c r="D6" s="143">
        <v>0</v>
      </c>
      <c r="E6" s="143">
        <v>0</v>
      </c>
      <c r="F6" s="244">
        <f t="shared" ref="F6:F13" si="0">C6+D6-E6</f>
        <v>0</v>
      </c>
      <c r="J6" s="246"/>
      <c r="K6" s="246"/>
    </row>
    <row r="7" spans="1:11" ht="15" customHeight="1">
      <c r="A7" s="10" t="s">
        <v>147</v>
      </c>
      <c r="B7" s="139" t="s">
        <v>324</v>
      </c>
      <c r="C7" s="29">
        <v>0</v>
      </c>
      <c r="D7" s="29">
        <v>0</v>
      </c>
      <c r="E7" s="29">
        <v>0</v>
      </c>
      <c r="F7" s="31">
        <f t="shared" si="0"/>
        <v>0</v>
      </c>
    </row>
    <row r="8" spans="1:11" s="245" customFormat="1" ht="15" customHeight="1">
      <c r="A8" s="142"/>
      <c r="B8" s="141" t="s">
        <v>332</v>
      </c>
      <c r="C8" s="143">
        <v>0</v>
      </c>
      <c r="D8" s="143">
        <v>0</v>
      </c>
      <c r="E8" s="143">
        <v>0</v>
      </c>
      <c r="F8" s="244">
        <f t="shared" si="0"/>
        <v>0</v>
      </c>
      <c r="J8" s="246"/>
      <c r="K8" s="246"/>
    </row>
    <row r="9" spans="1:11" ht="15" customHeight="1">
      <c r="A9" s="10" t="s">
        <v>147</v>
      </c>
      <c r="B9" s="140" t="s">
        <v>323</v>
      </c>
      <c r="C9" s="29">
        <v>0</v>
      </c>
      <c r="D9" s="29">
        <v>0</v>
      </c>
      <c r="E9" s="29">
        <v>0</v>
      </c>
      <c r="F9" s="31">
        <f t="shared" si="0"/>
        <v>0</v>
      </c>
    </row>
    <row r="10" spans="1:11" s="245" customFormat="1" ht="15" customHeight="1">
      <c r="A10" s="142"/>
      <c r="B10" s="141" t="s">
        <v>332</v>
      </c>
      <c r="C10" s="143">
        <v>0</v>
      </c>
      <c r="D10" s="143">
        <v>0</v>
      </c>
      <c r="E10" s="143">
        <v>0</v>
      </c>
      <c r="F10" s="244">
        <f t="shared" si="0"/>
        <v>0</v>
      </c>
      <c r="J10" s="246"/>
      <c r="K10" s="246"/>
    </row>
    <row r="11" spans="1:11" ht="15" customHeight="1">
      <c r="A11" s="10" t="s">
        <v>147</v>
      </c>
      <c r="B11" s="139" t="s">
        <v>165</v>
      </c>
      <c r="C11" s="29">
        <v>0</v>
      </c>
      <c r="D11" s="29">
        <v>0</v>
      </c>
      <c r="E11" s="29">
        <v>0</v>
      </c>
      <c r="F11" s="31">
        <f t="shared" si="0"/>
        <v>0</v>
      </c>
    </row>
    <row r="12" spans="1:11" s="245" customFormat="1" ht="15" customHeight="1">
      <c r="A12" s="142"/>
      <c r="B12" s="141" t="s">
        <v>332</v>
      </c>
      <c r="C12" s="143">
        <v>0</v>
      </c>
      <c r="D12" s="143">
        <v>0</v>
      </c>
      <c r="E12" s="143">
        <v>0</v>
      </c>
      <c r="F12" s="244">
        <f t="shared" si="0"/>
        <v>0</v>
      </c>
      <c r="J12" s="246"/>
      <c r="K12" s="246"/>
    </row>
    <row r="13" spans="1:11" s="245" customFormat="1" ht="15" customHeight="1">
      <c r="A13" s="19" t="s">
        <v>147</v>
      </c>
      <c r="B13" s="93" t="s">
        <v>424</v>
      </c>
      <c r="C13" s="29">
        <v>0</v>
      </c>
      <c r="D13" s="29">
        <v>0</v>
      </c>
      <c r="E13" s="29">
        <v>0</v>
      </c>
      <c r="F13" s="31">
        <f t="shared" si="0"/>
        <v>0</v>
      </c>
      <c r="J13" s="246"/>
      <c r="K13" s="246"/>
    </row>
    <row r="14" spans="1:11" ht="24.95" customHeight="1">
      <c r="A14" s="77"/>
      <c r="B14" s="91" t="s">
        <v>175</v>
      </c>
      <c r="C14" s="74">
        <f>C4+C5+C7+C9+C11+C13</f>
        <v>0</v>
      </c>
      <c r="D14" s="74">
        <f t="shared" ref="D14:F14" si="1">D4+D5+D7+D9+D11+D13</f>
        <v>0</v>
      </c>
      <c r="E14" s="74">
        <f t="shared" si="1"/>
        <v>0</v>
      </c>
      <c r="F14" s="74">
        <f t="shared" si="1"/>
        <v>0</v>
      </c>
    </row>
    <row r="16" spans="1:11">
      <c r="H16" s="241"/>
      <c r="I16" s="241"/>
    </row>
    <row r="17" spans="1:11">
      <c r="H17" s="241"/>
      <c r="I17" s="241"/>
    </row>
    <row r="18" spans="1:11" ht="24.95" customHeight="1">
      <c r="A18" s="118" t="s">
        <v>421</v>
      </c>
      <c r="B18" s="198" t="s">
        <v>371</v>
      </c>
      <c r="C18" s="199"/>
      <c r="D18" s="199"/>
      <c r="E18" s="199"/>
      <c r="F18" s="199"/>
      <c r="G18" s="200"/>
      <c r="H18" s="201"/>
      <c r="I18" s="201"/>
    </row>
    <row r="19" spans="1:11" ht="24.95" customHeight="1">
      <c r="A19" s="214" t="s">
        <v>138</v>
      </c>
      <c r="B19" s="422" t="s">
        <v>143</v>
      </c>
      <c r="C19" s="422"/>
      <c r="D19" s="214" t="s">
        <v>419</v>
      </c>
      <c r="E19" s="214" t="s">
        <v>418</v>
      </c>
      <c r="F19" s="197" t="s">
        <v>333</v>
      </c>
      <c r="G19" s="247" t="s">
        <v>175</v>
      </c>
      <c r="H19" s="248"/>
      <c r="I19" s="248"/>
    </row>
    <row r="20" spans="1:11" ht="15" customHeight="1">
      <c r="A20" s="423" t="s">
        <v>185</v>
      </c>
      <c r="B20" s="421" t="s">
        <v>183</v>
      </c>
      <c r="C20" s="242" t="s">
        <v>184</v>
      </c>
      <c r="D20" s="267">
        <v>0</v>
      </c>
      <c r="E20" s="267">
        <v>0</v>
      </c>
      <c r="F20" s="267">
        <v>0</v>
      </c>
      <c r="G20" s="242">
        <f t="shared" ref="G20:G25" si="2">SUM(D20:F20)</f>
        <v>0</v>
      </c>
      <c r="H20" s="249"/>
      <c r="I20" s="249"/>
    </row>
    <row r="21" spans="1:11" ht="15" customHeight="1">
      <c r="A21" s="424"/>
      <c r="B21" s="421"/>
      <c r="C21" s="242" t="s">
        <v>180</v>
      </c>
      <c r="D21" s="268">
        <v>0</v>
      </c>
      <c r="E21" s="268">
        <v>0</v>
      </c>
      <c r="F21" s="268">
        <v>0</v>
      </c>
      <c r="G21" s="250">
        <f t="shared" si="2"/>
        <v>0</v>
      </c>
      <c r="H21" s="251"/>
      <c r="I21" s="251"/>
    </row>
    <row r="22" spans="1:11" ht="15" customHeight="1">
      <c r="A22" s="423" t="s">
        <v>186</v>
      </c>
      <c r="B22" s="421" t="s">
        <v>181</v>
      </c>
      <c r="C22" s="242" t="s">
        <v>184</v>
      </c>
      <c r="D22" s="267">
        <v>0</v>
      </c>
      <c r="E22" s="267">
        <v>0</v>
      </c>
      <c r="F22" s="267">
        <v>0</v>
      </c>
      <c r="G22" s="242">
        <f t="shared" si="2"/>
        <v>0</v>
      </c>
      <c r="H22" s="249"/>
      <c r="I22" s="249"/>
    </row>
    <row r="23" spans="1:11" ht="15" customHeight="1">
      <c r="A23" s="424"/>
      <c r="B23" s="421"/>
      <c r="C23" s="242" t="s">
        <v>180</v>
      </c>
      <c r="D23" s="268">
        <v>0</v>
      </c>
      <c r="E23" s="268">
        <v>0</v>
      </c>
      <c r="F23" s="268">
        <v>0</v>
      </c>
      <c r="G23" s="250">
        <f t="shared" si="2"/>
        <v>0</v>
      </c>
      <c r="H23" s="251"/>
      <c r="I23" s="251"/>
    </row>
    <row r="24" spans="1:11" ht="15" customHeight="1">
      <c r="A24" s="423" t="s">
        <v>187</v>
      </c>
      <c r="B24" s="421" t="s">
        <v>182</v>
      </c>
      <c r="C24" s="242" t="s">
        <v>184</v>
      </c>
      <c r="D24" s="267">
        <v>0</v>
      </c>
      <c r="E24" s="267">
        <v>0</v>
      </c>
      <c r="F24" s="267">
        <v>0</v>
      </c>
      <c r="G24" s="242">
        <f t="shared" si="2"/>
        <v>0</v>
      </c>
      <c r="H24" s="249"/>
      <c r="I24" s="249"/>
      <c r="J24" s="252" t="s">
        <v>375</v>
      </c>
      <c r="K24" s="253">
        <f>' Bilans zał.5 Rozp.'!C17</f>
        <v>0</v>
      </c>
    </row>
    <row r="25" spans="1:11" ht="15" customHeight="1">
      <c r="A25" s="424"/>
      <c r="B25" s="421"/>
      <c r="C25" s="242" t="s">
        <v>180</v>
      </c>
      <c r="D25" s="268">
        <v>0</v>
      </c>
      <c r="E25" s="268">
        <v>0</v>
      </c>
      <c r="F25" s="268">
        <v>0</v>
      </c>
      <c r="G25" s="250">
        <f t="shared" si="2"/>
        <v>0</v>
      </c>
      <c r="H25" s="251"/>
      <c r="I25" s="251"/>
      <c r="J25" s="252" t="s">
        <v>334</v>
      </c>
      <c r="K25" s="253">
        <f>D27+E27-K24</f>
        <v>0</v>
      </c>
    </row>
    <row r="26" spans="1:11" ht="15" customHeight="1">
      <c r="A26" s="425" t="s">
        <v>189</v>
      </c>
      <c r="B26" s="427" t="s">
        <v>188</v>
      </c>
      <c r="C26" s="254" t="s">
        <v>184</v>
      </c>
      <c r="D26" s="254">
        <f>D20+D22-D24</f>
        <v>0</v>
      </c>
      <c r="E26" s="255">
        <f t="shared" ref="E26:F27" si="3">E20+E22-E24</f>
        <v>0</v>
      </c>
      <c r="F26" s="255">
        <f t="shared" si="3"/>
        <v>0</v>
      </c>
      <c r="G26" s="254">
        <f>G20+G22-G24</f>
        <v>0</v>
      </c>
      <c r="H26" s="256"/>
      <c r="I26" s="256"/>
      <c r="J26" s="63"/>
      <c r="K26" s="63"/>
    </row>
    <row r="27" spans="1:11" ht="15" customHeight="1">
      <c r="A27" s="426"/>
      <c r="B27" s="427"/>
      <c r="C27" s="254" t="s">
        <v>180</v>
      </c>
      <c r="D27" s="257">
        <f>D21+D23-D25</f>
        <v>0</v>
      </c>
      <c r="E27" s="258">
        <f t="shared" si="3"/>
        <v>0</v>
      </c>
      <c r="F27" s="258">
        <f t="shared" si="3"/>
        <v>0</v>
      </c>
      <c r="G27" s="257">
        <f>G21+G23-G25</f>
        <v>0</v>
      </c>
      <c r="H27" s="259"/>
      <c r="I27" s="259"/>
      <c r="J27" s="252" t="s">
        <v>376</v>
      </c>
      <c r="K27" s="253">
        <f>' Bilans zał.5 Rozp.'!C18</f>
        <v>0</v>
      </c>
    </row>
    <row r="28" spans="1:11" ht="15" customHeight="1">
      <c r="H28" s="241"/>
      <c r="I28" s="241"/>
      <c r="J28" s="260" t="s">
        <v>334</v>
      </c>
      <c r="K28" s="253">
        <f>F27-K27</f>
        <v>0</v>
      </c>
    </row>
    <row r="33" spans="1:11" ht="24.95" customHeight="1">
      <c r="A33" s="118" t="s">
        <v>422</v>
      </c>
      <c r="B33" s="420" t="s">
        <v>372</v>
      </c>
      <c r="C33" s="420"/>
      <c r="D33" s="420"/>
      <c r="E33" s="420"/>
      <c r="F33" s="420"/>
      <c r="G33" s="420"/>
      <c r="H33" s="201"/>
      <c r="I33" s="201"/>
    </row>
    <row r="34" spans="1:11" ht="11.25" customHeight="1">
      <c r="A34" s="428" t="s">
        <v>138</v>
      </c>
      <c r="B34" s="428" t="s">
        <v>143</v>
      </c>
      <c r="C34" s="430"/>
      <c r="D34" s="403" t="s">
        <v>419</v>
      </c>
      <c r="E34" s="403" t="s">
        <v>418</v>
      </c>
      <c r="F34" s="432" t="s">
        <v>333</v>
      </c>
      <c r="G34" s="418" t="s">
        <v>175</v>
      </c>
    </row>
    <row r="35" spans="1:11">
      <c r="A35" s="429"/>
      <c r="B35" s="429"/>
      <c r="C35" s="431"/>
      <c r="D35" s="404"/>
      <c r="E35" s="404"/>
      <c r="F35" s="433"/>
      <c r="G35" s="419"/>
    </row>
    <row r="36" spans="1:11" ht="15" customHeight="1">
      <c r="A36" s="423" t="s">
        <v>185</v>
      </c>
      <c r="B36" s="421" t="s">
        <v>183</v>
      </c>
      <c r="C36" s="242" t="s">
        <v>184</v>
      </c>
      <c r="D36" s="267">
        <v>0</v>
      </c>
      <c r="E36" s="267">
        <v>0</v>
      </c>
      <c r="F36" s="267">
        <v>0</v>
      </c>
      <c r="G36" s="242">
        <f t="shared" ref="G36:G41" si="4">SUM(E36:F36)</f>
        <v>0</v>
      </c>
    </row>
    <row r="37" spans="1:11" ht="15" customHeight="1">
      <c r="A37" s="424"/>
      <c r="B37" s="421"/>
      <c r="C37" s="242" t="s">
        <v>180</v>
      </c>
      <c r="D37" s="268">
        <v>0</v>
      </c>
      <c r="E37" s="268">
        <v>0</v>
      </c>
      <c r="F37" s="268">
        <v>0</v>
      </c>
      <c r="G37" s="250">
        <f t="shared" si="4"/>
        <v>0</v>
      </c>
    </row>
    <row r="38" spans="1:11" ht="15" customHeight="1">
      <c r="A38" s="423" t="s">
        <v>186</v>
      </c>
      <c r="B38" s="421" t="s">
        <v>181</v>
      </c>
      <c r="C38" s="242" t="s">
        <v>184</v>
      </c>
      <c r="D38" s="267">
        <v>0</v>
      </c>
      <c r="E38" s="267">
        <v>0</v>
      </c>
      <c r="F38" s="267">
        <v>0</v>
      </c>
      <c r="G38" s="242">
        <f t="shared" si="4"/>
        <v>0</v>
      </c>
    </row>
    <row r="39" spans="1:11" ht="15" customHeight="1">
      <c r="A39" s="424"/>
      <c r="B39" s="421"/>
      <c r="C39" s="242" t="s">
        <v>180</v>
      </c>
      <c r="D39" s="268">
        <v>0</v>
      </c>
      <c r="E39" s="268">
        <v>0</v>
      </c>
      <c r="F39" s="268">
        <v>0</v>
      </c>
      <c r="G39" s="250">
        <f t="shared" si="4"/>
        <v>0</v>
      </c>
    </row>
    <row r="40" spans="1:11" ht="15" customHeight="1">
      <c r="A40" s="423" t="s">
        <v>187</v>
      </c>
      <c r="B40" s="421" t="s">
        <v>182</v>
      </c>
      <c r="C40" s="242" t="s">
        <v>184</v>
      </c>
      <c r="D40" s="267">
        <v>0</v>
      </c>
      <c r="E40" s="267">
        <v>0</v>
      </c>
      <c r="F40" s="267">
        <v>0</v>
      </c>
      <c r="G40" s="242">
        <f t="shared" si="4"/>
        <v>0</v>
      </c>
      <c r="J40" s="260" t="s">
        <v>375</v>
      </c>
      <c r="K40" s="253">
        <f>' Bilans zał.5 Rozp.'!C38</f>
        <v>0</v>
      </c>
    </row>
    <row r="41" spans="1:11" ht="15" customHeight="1">
      <c r="A41" s="424"/>
      <c r="B41" s="421"/>
      <c r="C41" s="242" t="s">
        <v>180</v>
      </c>
      <c r="D41" s="268">
        <v>0</v>
      </c>
      <c r="E41" s="268">
        <v>0</v>
      </c>
      <c r="F41" s="268">
        <v>0</v>
      </c>
      <c r="G41" s="250">
        <f t="shared" si="4"/>
        <v>0</v>
      </c>
      <c r="J41" s="260" t="s">
        <v>334</v>
      </c>
      <c r="K41" s="253">
        <f>K40-K37</f>
        <v>0</v>
      </c>
    </row>
    <row r="42" spans="1:11" ht="15" customHeight="1">
      <c r="A42" s="425" t="s">
        <v>189</v>
      </c>
      <c r="B42" s="427" t="s">
        <v>188</v>
      </c>
      <c r="C42" s="254" t="s">
        <v>184</v>
      </c>
      <c r="D42" s="254">
        <f t="shared" ref="D42:G43" si="5">D36+D38-D40</f>
        <v>0</v>
      </c>
      <c r="E42" s="255">
        <f t="shared" si="5"/>
        <v>0</v>
      </c>
      <c r="F42" s="255">
        <f t="shared" si="5"/>
        <v>0</v>
      </c>
      <c r="G42" s="254">
        <f t="shared" si="5"/>
        <v>0</v>
      </c>
      <c r="J42" s="63"/>
      <c r="K42" s="63"/>
    </row>
    <row r="43" spans="1:11" ht="15" customHeight="1">
      <c r="A43" s="426"/>
      <c r="B43" s="427"/>
      <c r="C43" s="254" t="s">
        <v>180</v>
      </c>
      <c r="D43" s="257">
        <f t="shared" si="5"/>
        <v>0</v>
      </c>
      <c r="E43" s="258">
        <f t="shared" si="5"/>
        <v>0</v>
      </c>
      <c r="F43" s="258">
        <f t="shared" si="5"/>
        <v>0</v>
      </c>
      <c r="G43" s="257">
        <f t="shared" si="5"/>
        <v>0</v>
      </c>
      <c r="J43" s="260" t="s">
        <v>376</v>
      </c>
      <c r="K43" s="253">
        <f>' Bilans zał.5 Rozp.'!C39</f>
        <v>0</v>
      </c>
    </row>
    <row r="44" spans="1:11" ht="15" customHeight="1">
      <c r="C44" s="261"/>
      <c r="D44" s="202"/>
      <c r="E44" s="261"/>
      <c r="F44" s="261"/>
      <c r="G44" s="261"/>
      <c r="H44" s="261"/>
      <c r="J44" s="260" t="s">
        <v>334</v>
      </c>
      <c r="K44" s="253">
        <f>K43-K40</f>
        <v>0</v>
      </c>
    </row>
    <row r="45" spans="1:11">
      <c r="C45" s="261"/>
      <c r="D45" s="261"/>
      <c r="E45" s="262"/>
      <c r="F45" s="262"/>
      <c r="G45" s="262"/>
      <c r="H45" s="261"/>
    </row>
    <row r="46" spans="1:11">
      <c r="C46" s="261"/>
      <c r="D46" s="262"/>
      <c r="E46" s="261"/>
      <c r="F46" s="261"/>
      <c r="G46" s="261"/>
      <c r="H46" s="261"/>
    </row>
    <row r="47" spans="1:11">
      <c r="C47" s="261"/>
      <c r="D47" s="261"/>
      <c r="E47" s="262"/>
      <c r="F47" s="262"/>
      <c r="G47" s="262"/>
      <c r="H47" s="261"/>
    </row>
    <row r="48" spans="1:11">
      <c r="C48" s="261"/>
      <c r="D48" s="262"/>
      <c r="E48" s="261"/>
      <c r="F48" s="261"/>
      <c r="G48" s="261"/>
      <c r="H48" s="261"/>
    </row>
    <row r="49" spans="3:8">
      <c r="C49" s="261"/>
      <c r="D49" s="261"/>
      <c r="E49" s="262"/>
      <c r="F49" s="262"/>
      <c r="G49" s="262"/>
      <c r="H49" s="261"/>
    </row>
    <row r="50" spans="3:8">
      <c r="C50" s="261"/>
      <c r="D50" s="262"/>
      <c r="E50" s="263"/>
      <c r="F50" s="263"/>
      <c r="G50" s="264"/>
      <c r="H50" s="261"/>
    </row>
    <row r="51" spans="3:8">
      <c r="C51" s="261"/>
      <c r="D51" s="264"/>
      <c r="E51" s="265"/>
      <c r="F51" s="265"/>
      <c r="G51" s="266"/>
      <c r="H51" s="261"/>
    </row>
    <row r="52" spans="3:8">
      <c r="C52" s="261"/>
      <c r="D52" s="266"/>
      <c r="E52" s="261"/>
      <c r="F52" s="261"/>
      <c r="G52" s="261"/>
      <c r="H52" s="261"/>
    </row>
    <row r="53" spans="3:8">
      <c r="C53" s="261"/>
      <c r="D53" s="202"/>
      <c r="E53" s="261"/>
      <c r="F53" s="261"/>
      <c r="G53" s="261"/>
      <c r="H53" s="261"/>
    </row>
  </sheetData>
  <sheetProtection password="CB4A" sheet="1" objects="1" scenarios="1"/>
  <mergeCells count="24">
    <mergeCell ref="A42:A43"/>
    <mergeCell ref="B42:B43"/>
    <mergeCell ref="A36:A37"/>
    <mergeCell ref="B36:B37"/>
    <mergeCell ref="A38:A39"/>
    <mergeCell ref="B38:B39"/>
    <mergeCell ref="A40:A41"/>
    <mergeCell ref="B40:B41"/>
    <mergeCell ref="G34:G35"/>
    <mergeCell ref="B33:G33"/>
    <mergeCell ref="B22:B23"/>
    <mergeCell ref="B19:C19"/>
    <mergeCell ref="A22:A23"/>
    <mergeCell ref="A24:A25"/>
    <mergeCell ref="A26:A27"/>
    <mergeCell ref="B20:B21"/>
    <mergeCell ref="A20:A21"/>
    <mergeCell ref="B24:B25"/>
    <mergeCell ref="B26:B27"/>
    <mergeCell ref="A34:A35"/>
    <mergeCell ref="B34:C35"/>
    <mergeCell ref="D34:D35"/>
    <mergeCell ref="E34:E35"/>
    <mergeCell ref="F34:F3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colBreaks count="1" manualBreakCount="1">
    <brk id="9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16</vt:i4>
      </vt:variant>
    </vt:vector>
  </HeadingPairs>
  <TitlesOfParts>
    <vt:vector size="36" baseType="lpstr">
      <vt:lpstr> Bilans zał.5 Rozp.</vt:lpstr>
      <vt:lpstr>RZiS zał.10 Rozp.</vt:lpstr>
      <vt:lpstr>ZZF zał.11 Rozp.</vt:lpstr>
      <vt:lpstr>Spis treści</vt:lpstr>
      <vt:lpstr>wprowadzenie 1.1 - 3</vt:lpstr>
      <vt:lpstr>wprowadzenie 4 - 5</vt:lpstr>
      <vt:lpstr>1.1</vt:lpstr>
      <vt:lpstr>1.2 -1.4</vt:lpstr>
      <vt:lpstr>1.5 - 1.6</vt:lpstr>
      <vt:lpstr>1.7</vt:lpstr>
      <vt:lpstr>1.8 - 1.10</vt:lpstr>
      <vt:lpstr>1.11 - 1.12</vt:lpstr>
      <vt:lpstr>1.13</vt:lpstr>
      <vt:lpstr>1.14 - 1.16</vt:lpstr>
      <vt:lpstr>2.1 - 2.3</vt:lpstr>
      <vt:lpstr>2.4 - 2.5 i 3</vt:lpstr>
      <vt:lpstr>D 1.1.</vt:lpstr>
      <vt:lpstr>D 1.2</vt:lpstr>
      <vt:lpstr> D 1.3</vt:lpstr>
      <vt:lpstr>D 1.4</vt:lpstr>
      <vt:lpstr>' D 1.3'!Obszar_wydruku</vt:lpstr>
      <vt:lpstr>'1.1'!Obszar_wydruku</vt:lpstr>
      <vt:lpstr>'1.13'!Obszar_wydruku</vt:lpstr>
      <vt:lpstr>'1.2 -1.4'!Obszar_wydruku</vt:lpstr>
      <vt:lpstr>'1.5 - 1.6'!Obszar_wydruku</vt:lpstr>
      <vt:lpstr>'1.7'!Obszar_wydruku</vt:lpstr>
      <vt:lpstr>'1.8 - 1.10'!Obszar_wydruku</vt:lpstr>
      <vt:lpstr>'2.1 - 2.3'!Obszar_wydruku</vt:lpstr>
      <vt:lpstr>'2.4 - 2.5 i 3'!Obszar_wydruku</vt:lpstr>
      <vt:lpstr>'D 1.1.'!Obszar_wydruku</vt:lpstr>
      <vt:lpstr>'D 1.2'!Obszar_wydruku</vt:lpstr>
      <vt:lpstr>'D 1.4'!Obszar_wydruku</vt:lpstr>
      <vt:lpstr>'RZiS zał.10 Rozp.'!Obszar_wydruku</vt:lpstr>
      <vt:lpstr>'Spis treści'!Obszar_wydruku</vt:lpstr>
      <vt:lpstr>'wprowadzenie 4 - 5'!Obszar_wydruku</vt:lpstr>
      <vt:lpstr>'ZZF zał.11 Rozp.'!Obszar_wydruku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Urząd Marszałkowski Woj. Śl.</dc:creator>
  <cp:lastModifiedBy>staniek</cp:lastModifiedBy>
  <cp:lastPrinted>2020-04-21T06:56:34Z</cp:lastPrinted>
  <dcterms:created xsi:type="dcterms:W3CDTF">2018-07-16T10:32:26Z</dcterms:created>
  <dcterms:modified xsi:type="dcterms:W3CDTF">2020-04-21T06:57:38Z</dcterms:modified>
</cp:coreProperties>
</file>